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8960" windowHeight="11325" firstSheet="6" activeTab="11"/>
  </bookViews>
  <sheets>
    <sheet name="目录" sheetId="1" r:id="rId1"/>
    <sheet name="一般公共预算收支总表" sheetId="2" r:id="rId2"/>
    <sheet name="一般公共预算转移性收支" sheetId="4" r:id="rId3"/>
    <sheet name="一般公共预算收入" sheetId="30" r:id="rId4"/>
    <sheet name="一般公共预算支出" sheetId="5" r:id="rId5"/>
    <sheet name="一般公共预算支出决算表（按经济分类）" sheetId="6" r:id="rId6"/>
    <sheet name="政府性基金决算收支总表" sheetId="8" r:id="rId7"/>
    <sheet name="政府性基金收入" sheetId="31" r:id="rId8"/>
    <sheet name="政府性基金支出" sheetId="11" r:id="rId9"/>
    <sheet name="国有资本经营收支总表" sheetId="37" r:id="rId10"/>
    <sheet name="国有资本经营收支明细表" sheetId="38" r:id="rId11"/>
    <sheet name="社会保险基金收支" sheetId="34" r:id="rId12"/>
    <sheet name="地方政府债务余额" sheetId="35" r:id="rId13"/>
  </sheets>
  <externalReferences>
    <externalReference r:id="rId14"/>
  </externalReferences>
  <calcPr calcId="144525"/>
</workbook>
</file>

<file path=xl/calcChain.xml><?xml version="1.0" encoding="utf-8"?>
<calcChain xmlns="http://schemas.openxmlformats.org/spreadsheetml/2006/main">
  <c r="J11" i="35" l="1"/>
  <c r="I11" i="35"/>
  <c r="H11" i="35" s="1"/>
  <c r="G11" i="35"/>
  <c r="F11" i="35"/>
  <c r="E11" i="35"/>
  <c r="D11" i="35"/>
  <c r="C11" i="35"/>
  <c r="H10" i="35"/>
  <c r="C10" i="35"/>
  <c r="B10" i="35"/>
  <c r="H9" i="35"/>
  <c r="C9" i="35"/>
  <c r="H8" i="35"/>
  <c r="C8" i="35"/>
  <c r="B7" i="35"/>
  <c r="B16" i="34"/>
  <c r="J15" i="34"/>
  <c r="I15" i="34"/>
  <c r="H15" i="34"/>
  <c r="G15" i="34"/>
  <c r="F15" i="34"/>
  <c r="E15" i="34"/>
  <c r="D15" i="34"/>
  <c r="C15" i="34"/>
  <c r="B15" i="34"/>
  <c r="B14" i="34"/>
  <c r="B13" i="34"/>
  <c r="B12" i="34"/>
  <c r="B11" i="34"/>
  <c r="B10" i="34"/>
  <c r="B9" i="34"/>
  <c r="B8" i="34"/>
  <c r="B7" i="34"/>
  <c r="B5" i="34"/>
  <c r="B9" i="35" l="1"/>
  <c r="B8" i="35"/>
  <c r="B11" i="35"/>
  <c r="B244" i="11"/>
  <c r="B229" i="11"/>
  <c r="B228" i="11" s="1"/>
  <c r="B219" i="11"/>
  <c r="B211" i="11"/>
  <c r="B207" i="11"/>
  <c r="B199" i="11"/>
  <c r="B198" i="11" s="1"/>
  <c r="B189" i="11"/>
  <c r="B188" i="11" s="1"/>
  <c r="B179" i="11"/>
  <c r="B172" i="11"/>
  <c r="B163" i="11"/>
  <c r="B156" i="11"/>
  <c r="B155" i="11" s="1"/>
  <c r="B148" i="11"/>
  <c r="B147" i="11"/>
  <c r="B140" i="11"/>
  <c r="B139" i="11" s="1"/>
  <c r="B132" i="11"/>
  <c r="B131" i="11"/>
  <c r="B126" i="11"/>
  <c r="B125" i="11" s="1"/>
  <c r="B120" i="11"/>
  <c r="B113" i="11"/>
  <c r="B112" i="11"/>
  <c r="B104" i="11"/>
  <c r="B103" i="11" s="1"/>
  <c r="B97" i="11"/>
  <c r="B96" i="11" s="1"/>
  <c r="B88" i="11"/>
  <c r="B87" i="11" s="1"/>
  <c r="B79" i="11"/>
  <c r="B78" i="11" s="1"/>
  <c r="B74" i="11"/>
  <c r="B68" i="11"/>
  <c r="B67" i="11"/>
  <c r="B59" i="11"/>
  <c r="B58" i="11" s="1"/>
  <c r="B43" i="11"/>
  <c r="B42" i="11"/>
  <c r="B37" i="11"/>
  <c r="B32" i="11"/>
  <c r="B26" i="11"/>
  <c r="B25" i="11"/>
  <c r="B21" i="11"/>
  <c r="B14" i="11"/>
  <c r="B13" i="11" s="1"/>
  <c r="B6" i="11"/>
  <c r="B5" i="11" l="1"/>
  <c r="B793" i="30"/>
  <c r="B787" i="30"/>
  <c r="B784" i="30"/>
  <c r="B778" i="30"/>
  <c r="B772" i="30"/>
  <c r="B768" i="30"/>
  <c r="B762" i="30"/>
  <c r="B757" i="30"/>
  <c r="B748" i="30"/>
  <c r="B745" i="30"/>
  <c r="B744" i="30" s="1"/>
  <c r="B739" i="30"/>
  <c r="B736" i="30"/>
  <c r="B734" i="30"/>
  <c r="B731" i="30"/>
  <c r="B727" i="30"/>
  <c r="B718" i="30"/>
  <c r="B694" i="30"/>
  <c r="B693" i="30" s="1"/>
  <c r="B691" i="30"/>
  <c r="B688" i="30"/>
  <c r="B686" i="30"/>
  <c r="B683" i="30"/>
  <c r="B678" i="30"/>
  <c r="B676" i="30"/>
  <c r="B674" i="30"/>
  <c r="B671" i="30"/>
  <c r="B669" i="30"/>
  <c r="B665" i="30"/>
  <c r="B661" i="30"/>
  <c r="B656" i="30"/>
  <c r="B652" i="30"/>
  <c r="B645" i="30"/>
  <c r="B634" i="30"/>
  <c r="B622" i="30"/>
  <c r="B615" i="30"/>
  <c r="B610" i="30"/>
  <c r="B577" i="30"/>
  <c r="B571" i="30"/>
  <c r="B560" i="30"/>
  <c r="B557" i="30"/>
  <c r="B552" i="30"/>
  <c r="B549" i="30"/>
  <c r="B546" i="30"/>
  <c r="B538" i="30"/>
  <c r="B533" i="30"/>
  <c r="B524" i="30"/>
  <c r="B517" i="30"/>
  <c r="B514" i="30"/>
  <c r="B511" i="30"/>
  <c r="B506" i="30"/>
  <c r="B504" i="30"/>
  <c r="B498" i="30"/>
  <c r="B496" i="30"/>
  <c r="B488" i="30"/>
  <c r="B485" i="30"/>
  <c r="B482" i="30"/>
  <c r="B480" i="30"/>
  <c r="B478" i="30"/>
  <c r="B476" i="30"/>
  <c r="B474" i="30"/>
  <c r="B471" i="30"/>
  <c r="B453" i="30"/>
  <c r="B451" i="30"/>
  <c r="B448" i="30"/>
  <c r="B444" i="30"/>
  <c r="B441" i="30"/>
  <c r="B438" i="30"/>
  <c r="B435" i="30"/>
  <c r="B433" i="30"/>
  <c r="B429" i="30"/>
  <c r="B426" i="30"/>
  <c r="B423" i="30"/>
  <c r="B417" i="30"/>
  <c r="B413" i="30"/>
  <c r="B409" i="30"/>
  <c r="B389" i="30"/>
  <c r="B385" i="30"/>
  <c r="B366" i="30"/>
  <c r="B363" i="30"/>
  <c r="B359" i="30" s="1"/>
  <c r="B360" i="30"/>
  <c r="B354" i="30"/>
  <c r="B351" i="30"/>
  <c r="B347" i="30"/>
  <c r="B341" i="30"/>
  <c r="B337" i="30"/>
  <c r="B333" i="30"/>
  <c r="B330" i="30"/>
  <c r="B327" i="30"/>
  <c r="B318" i="30"/>
  <c r="B309" i="30"/>
  <c r="B304" i="30"/>
  <c r="B303" i="30" s="1"/>
  <c r="B294" i="30"/>
  <c r="B281" i="30"/>
  <c r="B280" i="30"/>
  <c r="B276" i="30"/>
  <c r="B271" i="30"/>
  <c r="B270" i="30" s="1"/>
  <c r="B264" i="30"/>
  <c r="B259" i="30"/>
  <c r="B247" i="30"/>
  <c r="B238" i="30"/>
  <c r="B234" i="30"/>
  <c r="B230" i="30"/>
  <c r="B203" i="30"/>
  <c r="B198" i="30"/>
  <c r="B193" i="30"/>
  <c r="B188" i="30"/>
  <c r="B183" i="30"/>
  <c r="B178" i="30"/>
  <c r="B173" i="30"/>
  <c r="B168" i="30"/>
  <c r="B163" i="30"/>
  <c r="B158" i="30"/>
  <c r="B153" i="30"/>
  <c r="B148" i="30"/>
  <c r="B132" i="30"/>
  <c r="B122" i="30"/>
  <c r="B116" i="30"/>
  <c r="B112" i="30"/>
  <c r="B103" i="30"/>
  <c r="B76" i="30"/>
  <c r="B74" i="30" s="1"/>
  <c r="B67" i="30"/>
  <c r="B55" i="30"/>
  <c r="B54" i="30" s="1"/>
  <c r="B51" i="30"/>
  <c r="B40" i="30"/>
  <c r="B37" i="30"/>
  <c r="B33" i="30"/>
  <c r="B8" i="30"/>
  <c r="D80" i="4"/>
  <c r="B80" i="4"/>
  <c r="B71" i="4"/>
  <c r="B70" i="4" s="1"/>
  <c r="D70" i="4"/>
  <c r="B65" i="4"/>
  <c r="B64" i="4" s="1"/>
  <c r="B63" i="4" s="1"/>
  <c r="D64" i="4"/>
  <c r="D63" i="4" s="1"/>
  <c r="B59" i="4"/>
  <c r="D52" i="4"/>
  <c r="B52" i="4"/>
  <c r="D31" i="4"/>
  <c r="B31" i="4"/>
  <c r="D12" i="4"/>
  <c r="B12" i="4"/>
  <c r="D7" i="4"/>
  <c r="B7" i="4"/>
  <c r="B6" i="4"/>
  <c r="D5" i="4" l="1"/>
  <c r="B86" i="30"/>
  <c r="B336" i="30"/>
  <c r="B207" i="30"/>
  <c r="B388" i="30"/>
  <c r="B7" i="30"/>
  <c r="B726" i="30"/>
  <c r="D6" i="4"/>
  <c r="B5" i="5"/>
  <c r="B5" i="4" l="1"/>
  <c r="B90" i="4" s="1"/>
  <c r="D87" i="4" s="1"/>
  <c r="D89" i="4" s="1"/>
  <c r="B6" i="30"/>
  <c r="B358" i="30"/>
  <c r="B5" i="30"/>
  <c r="D90" i="4" l="1"/>
</calcChain>
</file>

<file path=xl/sharedStrings.xml><?xml version="1.0" encoding="utf-8"?>
<sst xmlns="http://schemas.openxmlformats.org/spreadsheetml/2006/main" count="3001" uniqueCount="2588">
  <si>
    <r>
      <rPr>
        <b/>
        <sz val="16"/>
        <rFont val="Microsoft JhengHei"/>
        <family val="2"/>
      </rPr>
      <t>目录</t>
    </r>
  </si>
  <si>
    <r>
      <rPr>
        <b/>
        <sz val="10"/>
        <rFont val="Microsoft JhengHei"/>
        <family val="2"/>
      </rPr>
      <t>一般公共服务支出</t>
    </r>
  </si>
  <si>
    <r>
      <rPr>
        <b/>
        <sz val="10"/>
        <rFont val="Microsoft JhengHei"/>
        <family val="2"/>
      </rPr>
      <t>人大事务</t>
    </r>
  </si>
  <si>
    <r>
      <rPr>
        <sz val="10"/>
        <rFont val="SimSun"/>
        <charset val="134"/>
      </rPr>
      <t>行政运行</t>
    </r>
  </si>
  <si>
    <r>
      <rPr>
        <sz val="10"/>
        <rFont val="SimSun"/>
        <charset val="134"/>
      </rPr>
      <t>一般行政管理事务</t>
    </r>
  </si>
  <si>
    <r>
      <rPr>
        <sz val="10"/>
        <rFont val="SimSun"/>
        <charset val="134"/>
      </rPr>
      <t>机关服务</t>
    </r>
  </si>
  <si>
    <r>
      <rPr>
        <sz val="10"/>
        <rFont val="SimSun"/>
        <charset val="134"/>
      </rPr>
      <t>人大会议</t>
    </r>
  </si>
  <si>
    <r>
      <rPr>
        <sz val="10"/>
        <rFont val="SimSun"/>
        <charset val="134"/>
      </rPr>
      <t>人大立法</t>
    </r>
  </si>
  <si>
    <r>
      <rPr>
        <sz val="10"/>
        <rFont val="SimSun"/>
        <charset val="134"/>
      </rPr>
      <t>人大监督</t>
    </r>
  </si>
  <si>
    <r>
      <rPr>
        <sz val="10"/>
        <rFont val="SimSun"/>
        <charset val="134"/>
      </rPr>
      <t>人大代表履职能力提升</t>
    </r>
  </si>
  <si>
    <r>
      <rPr>
        <sz val="10"/>
        <rFont val="SimSun"/>
        <charset val="134"/>
      </rPr>
      <t>代表工作</t>
    </r>
  </si>
  <si>
    <r>
      <rPr>
        <sz val="10"/>
        <rFont val="SimSun"/>
        <charset val="134"/>
      </rPr>
      <t>人大信访工作</t>
    </r>
  </si>
  <si>
    <r>
      <rPr>
        <sz val="10"/>
        <rFont val="SimSun"/>
        <charset val="134"/>
      </rPr>
      <t>事业运行</t>
    </r>
  </si>
  <si>
    <r>
      <rPr>
        <sz val="10"/>
        <rFont val="SimSun"/>
        <charset val="134"/>
      </rPr>
      <t>其他人大事务支出</t>
    </r>
  </si>
  <si>
    <r>
      <rPr>
        <b/>
        <sz val="10"/>
        <rFont val="Microsoft JhengHei"/>
        <family val="2"/>
      </rPr>
      <t>政协事务</t>
    </r>
  </si>
  <si>
    <r>
      <rPr>
        <sz val="10"/>
        <rFont val="SimSun"/>
        <charset val="134"/>
      </rPr>
      <t>政协会议</t>
    </r>
  </si>
  <si>
    <r>
      <rPr>
        <sz val="10"/>
        <rFont val="SimSun"/>
        <charset val="134"/>
      </rPr>
      <t>委员视察</t>
    </r>
  </si>
  <si>
    <r>
      <rPr>
        <sz val="10"/>
        <rFont val="SimSun"/>
        <charset val="134"/>
      </rPr>
      <t>参政议政</t>
    </r>
  </si>
  <si>
    <r>
      <rPr>
        <sz val="10"/>
        <rFont val="SimSun"/>
        <charset val="134"/>
      </rPr>
      <t>其他政协事务支出</t>
    </r>
  </si>
  <si>
    <r>
      <rPr>
        <b/>
        <sz val="10"/>
        <rFont val="Microsoft JhengHei"/>
        <family val="2"/>
      </rPr>
      <t>政府办公厅(室)及相关机构事务</t>
    </r>
  </si>
  <si>
    <r>
      <rPr>
        <sz val="10"/>
        <rFont val="SimSun"/>
        <charset val="134"/>
      </rPr>
      <t>专项服务</t>
    </r>
  </si>
  <si>
    <r>
      <rPr>
        <sz val="10"/>
        <rFont val="SimSun"/>
        <charset val="134"/>
      </rPr>
      <t>专项业务活动</t>
    </r>
  </si>
  <si>
    <r>
      <rPr>
        <sz val="10"/>
        <rFont val="SimSun"/>
        <charset val="134"/>
      </rPr>
      <t>政务公开审批</t>
    </r>
  </si>
  <si>
    <r>
      <rPr>
        <sz val="10"/>
        <rFont val="SimSun"/>
        <charset val="134"/>
      </rPr>
      <t>法制建设</t>
    </r>
  </si>
  <si>
    <r>
      <rPr>
        <sz val="10"/>
        <rFont val="SimSun"/>
        <charset val="134"/>
      </rPr>
      <t>信访事务</t>
    </r>
  </si>
  <si>
    <r>
      <rPr>
        <sz val="10"/>
        <rFont val="SimSun"/>
        <charset val="134"/>
      </rPr>
      <t>参事事务</t>
    </r>
  </si>
  <si>
    <r>
      <rPr>
        <sz val="10"/>
        <rFont val="SimSun"/>
        <charset val="134"/>
      </rPr>
      <t>其他政府办公厅(室)及相关机构事务支出</t>
    </r>
  </si>
  <si>
    <r>
      <rPr>
        <b/>
        <sz val="10"/>
        <rFont val="Microsoft JhengHei"/>
        <family val="2"/>
      </rPr>
      <t>发展与改革事务</t>
    </r>
  </si>
  <si>
    <r>
      <rPr>
        <sz val="10"/>
        <rFont val="SimSun"/>
        <charset val="134"/>
      </rPr>
      <t>战略规划与实施</t>
    </r>
  </si>
  <si>
    <r>
      <rPr>
        <sz val="10"/>
        <rFont val="SimSun"/>
        <charset val="134"/>
      </rPr>
      <t>日常经济运行调节</t>
    </r>
  </si>
  <si>
    <r>
      <rPr>
        <sz val="10"/>
        <rFont val="SimSun"/>
        <charset val="134"/>
      </rPr>
      <t>社会事业发展规划</t>
    </r>
  </si>
  <si>
    <r>
      <rPr>
        <sz val="10"/>
        <rFont val="SimSun"/>
        <charset val="134"/>
      </rPr>
      <t>经济体制改革研究</t>
    </r>
  </si>
  <si>
    <r>
      <rPr>
        <sz val="10"/>
        <rFont val="SimSun"/>
        <charset val="134"/>
      </rPr>
      <t>物价管理</t>
    </r>
  </si>
  <si>
    <r>
      <rPr>
        <sz val="10"/>
        <rFont val="SimSun"/>
        <charset val="134"/>
      </rPr>
      <t>应对气候变化管理事务</t>
    </r>
  </si>
  <si>
    <r>
      <rPr>
        <sz val="10"/>
        <rFont val="SimSun"/>
        <charset val="134"/>
      </rPr>
      <t>其他发展与改革事务支出</t>
    </r>
  </si>
  <si>
    <r>
      <rPr>
        <b/>
        <sz val="10"/>
        <rFont val="Microsoft JhengHei"/>
        <family val="2"/>
      </rPr>
      <t>统计信息事务</t>
    </r>
  </si>
  <si>
    <r>
      <rPr>
        <sz val="10"/>
        <rFont val="SimSun"/>
        <charset val="134"/>
      </rPr>
      <t>信息事务</t>
    </r>
  </si>
  <si>
    <r>
      <rPr>
        <sz val="10"/>
        <rFont val="SimSun"/>
        <charset val="134"/>
      </rPr>
      <t>专项统计业务</t>
    </r>
  </si>
  <si>
    <r>
      <rPr>
        <sz val="10"/>
        <rFont val="SimSun"/>
        <charset val="134"/>
      </rPr>
      <t>统计管理</t>
    </r>
  </si>
  <si>
    <r>
      <rPr>
        <sz val="10"/>
        <rFont val="SimSun"/>
        <charset val="134"/>
      </rPr>
      <t>专项普查活动</t>
    </r>
  </si>
  <si>
    <r>
      <rPr>
        <sz val="10"/>
        <rFont val="SimSun"/>
        <charset val="134"/>
      </rPr>
      <t>统计抽样调查</t>
    </r>
  </si>
  <si>
    <r>
      <rPr>
        <sz val="10"/>
        <rFont val="SimSun"/>
        <charset val="134"/>
      </rPr>
      <t>其他统计信息事务支出</t>
    </r>
  </si>
  <si>
    <r>
      <rPr>
        <b/>
        <sz val="10"/>
        <rFont val="Microsoft JhengHei"/>
        <family val="2"/>
      </rPr>
      <t>财政事务</t>
    </r>
  </si>
  <si>
    <r>
      <rPr>
        <sz val="10"/>
        <rFont val="SimSun"/>
        <charset val="134"/>
      </rPr>
      <t>预算改革业务</t>
    </r>
  </si>
  <si>
    <r>
      <rPr>
        <sz val="10"/>
        <rFont val="SimSun"/>
        <charset val="134"/>
      </rPr>
      <t>财政国库业务</t>
    </r>
  </si>
  <si>
    <r>
      <rPr>
        <sz val="10"/>
        <rFont val="SimSun"/>
        <charset val="134"/>
      </rPr>
      <t>财政监察</t>
    </r>
  </si>
  <si>
    <r>
      <rPr>
        <sz val="10"/>
        <rFont val="SimSun"/>
        <charset val="134"/>
      </rPr>
      <t>信息化建设</t>
    </r>
  </si>
  <si>
    <r>
      <rPr>
        <sz val="10"/>
        <rFont val="SimSun"/>
        <charset val="134"/>
      </rPr>
      <t>财政委托业务支出</t>
    </r>
  </si>
  <si>
    <r>
      <rPr>
        <sz val="10"/>
        <rFont val="SimSun"/>
        <charset val="134"/>
      </rPr>
      <t>其他财政事务支出</t>
    </r>
  </si>
  <si>
    <r>
      <rPr>
        <b/>
        <sz val="10"/>
        <rFont val="Microsoft JhengHei"/>
        <family val="2"/>
      </rPr>
      <t>税收事务</t>
    </r>
  </si>
  <si>
    <r>
      <rPr>
        <sz val="10"/>
        <rFont val="SimSun"/>
        <charset val="134"/>
      </rPr>
      <t>税务办案</t>
    </r>
  </si>
  <si>
    <r>
      <rPr>
        <sz val="10"/>
        <rFont val="SimSun"/>
        <charset val="134"/>
      </rPr>
      <t>税务登记证及发票管理</t>
    </r>
  </si>
  <si>
    <r>
      <rPr>
        <sz val="10"/>
        <rFont val="SimSun"/>
        <charset val="134"/>
      </rPr>
      <t>代扣代收代征税款手续费</t>
    </r>
  </si>
  <si>
    <r>
      <rPr>
        <sz val="10"/>
        <rFont val="SimSun"/>
        <charset val="134"/>
      </rPr>
      <t>税务宣传</t>
    </r>
  </si>
  <si>
    <r>
      <rPr>
        <sz val="10"/>
        <rFont val="SimSun"/>
        <charset val="134"/>
      </rPr>
      <t>协税护税</t>
    </r>
  </si>
  <si>
    <r>
      <rPr>
        <sz val="10"/>
        <rFont val="SimSun"/>
        <charset val="134"/>
      </rPr>
      <t>其他税收事务支出</t>
    </r>
  </si>
  <si>
    <r>
      <rPr>
        <b/>
        <sz val="10"/>
        <rFont val="Microsoft JhengHei"/>
        <family val="2"/>
      </rPr>
      <t>审计事务</t>
    </r>
  </si>
  <si>
    <r>
      <rPr>
        <sz val="10"/>
        <rFont val="SimSun"/>
        <charset val="134"/>
      </rPr>
      <t>审计业务</t>
    </r>
  </si>
  <si>
    <r>
      <rPr>
        <sz val="10"/>
        <rFont val="SimSun"/>
        <charset val="134"/>
      </rPr>
      <t>审计管理</t>
    </r>
  </si>
  <si>
    <r>
      <rPr>
        <sz val="10"/>
        <rFont val="SimSun"/>
        <charset val="134"/>
      </rPr>
      <t>其他审计事务支出</t>
    </r>
  </si>
  <si>
    <r>
      <rPr>
        <b/>
        <sz val="10"/>
        <rFont val="Microsoft JhengHei"/>
        <family val="2"/>
      </rPr>
      <t>海关事务</t>
    </r>
  </si>
  <si>
    <r>
      <rPr>
        <sz val="10"/>
        <rFont val="SimSun"/>
        <charset val="134"/>
      </rPr>
      <t>收费业务</t>
    </r>
  </si>
  <si>
    <r>
      <rPr>
        <sz val="10"/>
        <rFont val="SimSun"/>
        <charset val="134"/>
      </rPr>
      <t>缉私办案</t>
    </r>
  </si>
  <si>
    <r>
      <rPr>
        <sz val="10"/>
        <rFont val="SimSun"/>
        <charset val="134"/>
      </rPr>
      <t>口岸电子执法系统建设与维护</t>
    </r>
  </si>
  <si>
    <r>
      <rPr>
        <sz val="10"/>
        <rFont val="SimSun"/>
        <charset val="134"/>
      </rPr>
      <t>其他海关事务支出</t>
    </r>
  </si>
  <si>
    <r>
      <rPr>
        <b/>
        <sz val="10"/>
        <rFont val="Microsoft JhengHei"/>
        <family val="2"/>
      </rPr>
      <t>人力资源事务</t>
    </r>
  </si>
  <si>
    <r>
      <rPr>
        <sz val="10"/>
        <rFont val="SimSun"/>
        <charset val="134"/>
      </rPr>
      <t>政府特殊津贴</t>
    </r>
  </si>
  <si>
    <r>
      <rPr>
        <sz val="10"/>
        <rFont val="SimSun"/>
        <charset val="134"/>
      </rPr>
      <t>资助留学回国人员</t>
    </r>
  </si>
  <si>
    <r>
      <rPr>
        <sz val="10"/>
        <rFont val="SimSun"/>
        <charset val="134"/>
      </rPr>
      <t>军队转业干部安置</t>
    </r>
  </si>
  <si>
    <r>
      <rPr>
        <sz val="10"/>
        <rFont val="SimSun"/>
        <charset val="134"/>
      </rPr>
      <t>博士后日常经费</t>
    </r>
  </si>
  <si>
    <r>
      <rPr>
        <sz val="10"/>
        <rFont val="SimSun"/>
        <charset val="134"/>
      </rPr>
      <t>引进人才费用</t>
    </r>
  </si>
  <si>
    <r>
      <rPr>
        <sz val="10"/>
        <rFont val="SimSun"/>
        <charset val="134"/>
      </rPr>
      <t>公务员考核</t>
    </r>
  </si>
  <si>
    <r>
      <rPr>
        <sz val="10"/>
        <rFont val="SimSun"/>
        <charset val="134"/>
      </rPr>
      <t>公务员履职能力提升</t>
    </r>
  </si>
  <si>
    <r>
      <rPr>
        <sz val="10"/>
        <rFont val="SimSun"/>
        <charset val="134"/>
      </rPr>
      <t>公务员招考</t>
    </r>
  </si>
  <si>
    <r>
      <rPr>
        <sz val="10"/>
        <rFont val="SimSun"/>
        <charset val="134"/>
      </rPr>
      <t>公务员综合管理</t>
    </r>
  </si>
  <si>
    <r>
      <rPr>
        <sz val="10"/>
        <rFont val="SimSun"/>
        <charset val="134"/>
      </rPr>
      <t>其他人力资源事务支出</t>
    </r>
  </si>
  <si>
    <r>
      <rPr>
        <b/>
        <sz val="10"/>
        <rFont val="Microsoft JhengHei"/>
        <family val="2"/>
      </rPr>
      <t>纪检监察事务</t>
    </r>
  </si>
  <si>
    <r>
      <rPr>
        <sz val="10"/>
        <rFont val="SimSun"/>
        <charset val="134"/>
      </rPr>
      <t>大案要案查处</t>
    </r>
  </si>
  <si>
    <r>
      <rPr>
        <sz val="10"/>
        <rFont val="SimSun"/>
        <charset val="134"/>
      </rPr>
      <t>派驻派出机构</t>
    </r>
  </si>
  <si>
    <r>
      <rPr>
        <sz val="10"/>
        <rFont val="SimSun"/>
        <charset val="134"/>
      </rPr>
      <t>中央巡视</t>
    </r>
  </si>
  <si>
    <r>
      <rPr>
        <sz val="10"/>
        <rFont val="SimSun"/>
        <charset val="134"/>
      </rPr>
      <t>其他纪检监察事务支出</t>
    </r>
  </si>
  <si>
    <r>
      <rPr>
        <b/>
        <sz val="10"/>
        <rFont val="Microsoft JhengHei"/>
        <family val="2"/>
      </rPr>
      <t>商贸事务</t>
    </r>
  </si>
  <si>
    <r>
      <rPr>
        <sz val="10"/>
        <rFont val="SimSun"/>
        <charset val="134"/>
      </rPr>
      <t>对外贸易管理</t>
    </r>
  </si>
  <si>
    <r>
      <rPr>
        <sz val="10"/>
        <rFont val="SimSun"/>
        <charset val="134"/>
      </rPr>
      <t>国际经济合作</t>
    </r>
  </si>
  <si>
    <r>
      <rPr>
        <sz val="10"/>
        <rFont val="SimSun"/>
        <charset val="134"/>
      </rPr>
      <t>外资管理</t>
    </r>
  </si>
  <si>
    <r>
      <rPr>
        <sz val="10"/>
        <rFont val="SimSun"/>
        <charset val="134"/>
      </rPr>
      <t>国内贸易管理</t>
    </r>
  </si>
  <si>
    <r>
      <rPr>
        <sz val="10"/>
        <rFont val="SimSun"/>
        <charset val="134"/>
      </rPr>
      <t>招商引资</t>
    </r>
  </si>
  <si>
    <r>
      <rPr>
        <sz val="10"/>
        <rFont val="SimSun"/>
        <charset val="134"/>
      </rPr>
      <t>其他商贸事务支出</t>
    </r>
  </si>
  <si>
    <r>
      <rPr>
        <b/>
        <sz val="10"/>
        <rFont val="Microsoft JhengHei"/>
        <family val="2"/>
      </rPr>
      <t>知识产权事务</t>
    </r>
  </si>
  <si>
    <r>
      <rPr>
        <sz val="10"/>
        <rFont val="SimSun"/>
        <charset val="134"/>
      </rPr>
      <t>专利审批</t>
    </r>
  </si>
  <si>
    <r>
      <rPr>
        <sz val="10"/>
        <rFont val="SimSun"/>
        <charset val="134"/>
      </rPr>
      <t>国家知识产权战略</t>
    </r>
  </si>
  <si>
    <r>
      <rPr>
        <sz val="10"/>
        <rFont val="SimSun"/>
        <charset val="134"/>
      </rPr>
      <t>专利试点和产业化推进</t>
    </r>
  </si>
  <si>
    <r>
      <rPr>
        <sz val="10"/>
        <rFont val="SimSun"/>
        <charset val="134"/>
      </rPr>
      <t>专利执法</t>
    </r>
  </si>
  <si>
    <r>
      <rPr>
        <sz val="10"/>
        <rFont val="SimSun"/>
        <charset val="134"/>
      </rPr>
      <t>国际组织专项活动</t>
    </r>
  </si>
  <si>
    <r>
      <rPr>
        <sz val="10"/>
        <rFont val="SimSun"/>
        <charset val="134"/>
      </rPr>
      <t>知识产权宏观管理</t>
    </r>
  </si>
  <si>
    <r>
      <rPr>
        <sz val="10"/>
        <rFont val="SimSun"/>
        <charset val="134"/>
      </rPr>
      <t>其他知识产权事务支出</t>
    </r>
  </si>
  <si>
    <r>
      <rPr>
        <b/>
        <sz val="10"/>
        <rFont val="Microsoft JhengHei"/>
        <family val="2"/>
      </rPr>
      <t>工商行政管理事务</t>
    </r>
  </si>
  <si>
    <r>
      <rPr>
        <sz val="10"/>
        <rFont val="SimSun"/>
        <charset val="134"/>
      </rPr>
      <t>工商行政管理专项</t>
    </r>
  </si>
  <si>
    <r>
      <rPr>
        <sz val="10"/>
        <rFont val="SimSun"/>
        <charset val="134"/>
      </rPr>
      <t>执法办案专项</t>
    </r>
  </si>
  <si>
    <r>
      <rPr>
        <sz val="10"/>
        <rFont val="SimSun"/>
        <charset val="134"/>
      </rPr>
      <t>消费者权益保护</t>
    </r>
  </si>
  <si>
    <r>
      <rPr>
        <sz val="10"/>
        <rFont val="SimSun"/>
        <charset val="134"/>
      </rPr>
      <t>其他工商行政管理事务支出</t>
    </r>
  </si>
  <si>
    <r>
      <rPr>
        <b/>
        <sz val="10"/>
        <rFont val="Microsoft JhengHei"/>
        <family val="2"/>
      </rPr>
      <t>质量技术监督与检验检疫事务</t>
    </r>
  </si>
  <si>
    <r>
      <rPr>
        <sz val="10"/>
        <rFont val="SimSun"/>
        <charset val="134"/>
      </rPr>
      <t>出入境检验检疫行政执法和业务管理</t>
    </r>
  </si>
  <si>
    <r>
      <rPr>
        <sz val="10"/>
        <rFont val="SimSun"/>
        <charset val="134"/>
      </rPr>
      <t>出入境检验检疫技术支持</t>
    </r>
  </si>
  <si>
    <r>
      <rPr>
        <sz val="10"/>
        <rFont val="SimSun"/>
        <charset val="134"/>
      </rPr>
      <t>质量技术监督行政执法及业务管理</t>
    </r>
  </si>
  <si>
    <r>
      <rPr>
        <sz val="10"/>
        <rFont val="SimSun"/>
        <charset val="134"/>
      </rPr>
      <t>质量技术监督技术支持</t>
    </r>
  </si>
  <si>
    <r>
      <rPr>
        <sz val="10"/>
        <rFont val="SimSun"/>
        <charset val="134"/>
      </rPr>
      <t>认证认可监督管理</t>
    </r>
  </si>
  <si>
    <r>
      <rPr>
        <sz val="10"/>
        <rFont val="SimSun"/>
        <charset val="134"/>
      </rPr>
      <t>标准化管理</t>
    </r>
  </si>
  <si>
    <r>
      <rPr>
        <sz val="10"/>
        <rFont val="SimSun"/>
        <charset val="134"/>
      </rPr>
      <t>其他质量技术监督与检验检疫事务支出</t>
    </r>
  </si>
  <si>
    <r>
      <rPr>
        <b/>
        <sz val="10"/>
        <rFont val="Microsoft JhengHei"/>
        <family val="2"/>
      </rPr>
      <t>民族事务</t>
    </r>
  </si>
  <si>
    <r>
      <rPr>
        <sz val="10"/>
        <rFont val="SimSun"/>
        <charset val="134"/>
      </rPr>
      <t>民族工作专项</t>
    </r>
  </si>
  <si>
    <r>
      <rPr>
        <sz val="10"/>
        <rFont val="SimSun"/>
        <charset val="134"/>
      </rPr>
      <t>其他民族事务支出</t>
    </r>
  </si>
  <si>
    <r>
      <rPr>
        <b/>
        <sz val="10"/>
        <rFont val="Microsoft JhengHei"/>
        <family val="2"/>
      </rPr>
      <t>宗教事务</t>
    </r>
  </si>
  <si>
    <r>
      <rPr>
        <sz val="10"/>
        <rFont val="SimSun"/>
        <charset val="134"/>
      </rPr>
      <t>宗教工作专项</t>
    </r>
  </si>
  <si>
    <r>
      <rPr>
        <sz val="10"/>
        <rFont val="SimSun"/>
        <charset val="134"/>
      </rPr>
      <t>其他宗教事务支出</t>
    </r>
  </si>
  <si>
    <r>
      <rPr>
        <b/>
        <sz val="10"/>
        <rFont val="Microsoft JhengHei"/>
        <family val="2"/>
      </rPr>
      <t>港澳台侨事务</t>
    </r>
  </si>
  <si>
    <r>
      <rPr>
        <sz val="10"/>
        <rFont val="SimSun"/>
        <charset val="134"/>
      </rPr>
      <t>港澳事务</t>
    </r>
  </si>
  <si>
    <r>
      <rPr>
        <sz val="10"/>
        <rFont val="SimSun"/>
        <charset val="134"/>
      </rPr>
      <t>台湾事务</t>
    </r>
  </si>
  <si>
    <r>
      <rPr>
        <sz val="10"/>
        <rFont val="SimSun"/>
        <charset val="134"/>
      </rPr>
      <t>华侨事务</t>
    </r>
  </si>
  <si>
    <r>
      <rPr>
        <sz val="10"/>
        <rFont val="SimSun"/>
        <charset val="134"/>
      </rPr>
      <t>其他港澳台侨事务支出</t>
    </r>
  </si>
  <si>
    <r>
      <rPr>
        <b/>
        <sz val="10"/>
        <rFont val="Microsoft JhengHei"/>
        <family val="2"/>
      </rPr>
      <t>档案事务</t>
    </r>
  </si>
  <si>
    <r>
      <rPr>
        <sz val="10"/>
        <rFont val="SimSun"/>
        <charset val="134"/>
      </rPr>
      <t>档案馆</t>
    </r>
  </si>
  <si>
    <r>
      <rPr>
        <sz val="10"/>
        <rFont val="SimSun"/>
        <charset val="134"/>
      </rPr>
      <t>其他档案事务支出</t>
    </r>
  </si>
  <si>
    <r>
      <rPr>
        <b/>
        <sz val="10"/>
        <rFont val="Microsoft JhengHei"/>
        <family val="2"/>
      </rPr>
      <t>民主党派及工商联事务</t>
    </r>
  </si>
  <si>
    <r>
      <rPr>
        <sz val="10"/>
        <rFont val="SimSun"/>
        <charset val="134"/>
      </rPr>
      <t>其他民主党派及工商联事务支出</t>
    </r>
  </si>
  <si>
    <r>
      <rPr>
        <b/>
        <sz val="10"/>
        <rFont val="Microsoft JhengHei"/>
        <family val="2"/>
      </rPr>
      <t>群众团体事务</t>
    </r>
  </si>
  <si>
    <r>
      <rPr>
        <sz val="10"/>
        <rFont val="SimSun"/>
        <charset val="134"/>
      </rPr>
      <t>厂务公开</t>
    </r>
  </si>
  <si>
    <r>
      <rPr>
        <sz val="10"/>
        <rFont val="SimSun"/>
        <charset val="134"/>
      </rPr>
      <t>工会疗养休养</t>
    </r>
  </si>
  <si>
    <r>
      <rPr>
        <sz val="10"/>
        <rFont val="SimSun"/>
        <charset val="134"/>
      </rPr>
      <t>其他群众团体事务支出</t>
    </r>
  </si>
  <si>
    <r>
      <rPr>
        <b/>
        <sz val="10"/>
        <rFont val="Microsoft JhengHei"/>
        <family val="2"/>
      </rPr>
      <t>党委办公厅(室)及相关机构事务</t>
    </r>
  </si>
  <si>
    <r>
      <rPr>
        <sz val="10"/>
        <rFont val="SimSun"/>
        <charset val="134"/>
      </rPr>
      <t>专项业务</t>
    </r>
  </si>
  <si>
    <r>
      <rPr>
        <sz val="10"/>
        <rFont val="SimSun"/>
        <charset val="134"/>
      </rPr>
      <t>其他党委办公厅(室)及相关机构事务支出</t>
    </r>
  </si>
  <si>
    <r>
      <rPr>
        <b/>
        <sz val="10"/>
        <rFont val="Microsoft JhengHei"/>
        <family val="2"/>
      </rPr>
      <t>组织事务</t>
    </r>
  </si>
  <si>
    <r>
      <rPr>
        <sz val="10"/>
        <rFont val="SimSun"/>
        <charset val="134"/>
      </rPr>
      <t>其他组织事务支出</t>
    </r>
  </si>
  <si>
    <r>
      <rPr>
        <b/>
        <sz val="10"/>
        <rFont val="Microsoft JhengHei"/>
        <family val="2"/>
      </rPr>
      <t>宣传事务</t>
    </r>
  </si>
  <si>
    <r>
      <rPr>
        <sz val="10"/>
        <rFont val="SimSun"/>
        <charset val="134"/>
      </rPr>
      <t>其他宣传事务支出</t>
    </r>
  </si>
  <si>
    <r>
      <rPr>
        <b/>
        <sz val="10"/>
        <rFont val="Microsoft JhengHei"/>
        <family val="2"/>
      </rPr>
      <t>统战事务</t>
    </r>
  </si>
  <si>
    <r>
      <rPr>
        <sz val="10"/>
        <rFont val="SimSun"/>
        <charset val="134"/>
      </rPr>
      <t>其他统战事务支出</t>
    </r>
  </si>
  <si>
    <r>
      <rPr>
        <b/>
        <sz val="10"/>
        <rFont val="Microsoft JhengHei"/>
        <family val="2"/>
      </rPr>
      <t>对外联络事务</t>
    </r>
  </si>
  <si>
    <r>
      <rPr>
        <sz val="10"/>
        <rFont val="SimSun"/>
        <charset val="134"/>
      </rPr>
      <t>其他对外联络事务支出</t>
    </r>
  </si>
  <si>
    <r>
      <rPr>
        <b/>
        <sz val="10"/>
        <rFont val="Microsoft JhengHei"/>
        <family val="2"/>
      </rPr>
      <t>其他共产党事务支出(款)</t>
    </r>
  </si>
  <si>
    <r>
      <rPr>
        <sz val="10"/>
        <rFont val="SimSun"/>
        <charset val="134"/>
      </rPr>
      <t>其他共产党事务支出(项)</t>
    </r>
  </si>
  <si>
    <r>
      <rPr>
        <b/>
        <sz val="10"/>
        <rFont val="Microsoft JhengHei"/>
        <family val="2"/>
      </rPr>
      <t>其他一般公共服务支出(款)</t>
    </r>
  </si>
  <si>
    <r>
      <rPr>
        <sz val="10"/>
        <rFont val="SimSun"/>
        <charset val="134"/>
      </rPr>
      <t>国家赔偿费用支出</t>
    </r>
  </si>
  <si>
    <r>
      <rPr>
        <sz val="10"/>
        <rFont val="SimSun"/>
        <charset val="134"/>
      </rPr>
      <t>其他一般公共服务支出(项)</t>
    </r>
  </si>
  <si>
    <r>
      <rPr>
        <b/>
        <sz val="10"/>
        <rFont val="Microsoft JhengHei"/>
        <family val="2"/>
      </rPr>
      <t>外交支出</t>
    </r>
  </si>
  <si>
    <r>
      <rPr>
        <b/>
        <sz val="10"/>
        <rFont val="Microsoft JhengHei"/>
        <family val="2"/>
      </rPr>
      <t>外交管理事务</t>
    </r>
  </si>
  <si>
    <r>
      <rPr>
        <sz val="10"/>
        <rFont val="SimSun"/>
        <charset val="134"/>
      </rPr>
      <t>其他外交管理事务支出</t>
    </r>
  </si>
  <si>
    <r>
      <rPr>
        <b/>
        <sz val="10"/>
        <rFont val="Microsoft JhengHei"/>
        <family val="2"/>
      </rPr>
      <t>驻外机构</t>
    </r>
  </si>
  <si>
    <r>
      <rPr>
        <sz val="10"/>
        <rFont val="SimSun"/>
        <charset val="134"/>
      </rPr>
      <t>驻外使领馆(团、处)</t>
    </r>
  </si>
  <si>
    <r>
      <rPr>
        <sz val="10"/>
        <rFont val="SimSun"/>
        <charset val="134"/>
      </rPr>
      <t>其他驻外机构支出</t>
    </r>
  </si>
  <si>
    <r>
      <rPr>
        <b/>
        <sz val="10"/>
        <rFont val="Microsoft JhengHei"/>
        <family val="2"/>
      </rPr>
      <t>对外援助</t>
    </r>
  </si>
  <si>
    <r>
      <rPr>
        <sz val="10"/>
        <rFont val="SimSun"/>
        <charset val="134"/>
      </rPr>
      <t>对外成套项目援助</t>
    </r>
  </si>
  <si>
    <r>
      <rPr>
        <sz val="10"/>
        <rFont val="SimSun"/>
        <charset val="134"/>
      </rPr>
      <t>对外一般物资援助</t>
    </r>
  </si>
  <si>
    <r>
      <rPr>
        <sz val="10"/>
        <rFont val="SimSun"/>
        <charset val="134"/>
      </rPr>
      <t>对外科技合作援助</t>
    </r>
  </si>
  <si>
    <r>
      <rPr>
        <sz val="10"/>
        <rFont val="SimSun"/>
        <charset val="134"/>
      </rPr>
      <t>对外优惠贷款援助及贴息</t>
    </r>
  </si>
  <si>
    <r>
      <rPr>
        <sz val="10"/>
        <rFont val="SimSun"/>
        <charset val="134"/>
      </rPr>
      <t>对外医疗援助</t>
    </r>
  </si>
  <si>
    <r>
      <rPr>
        <sz val="10"/>
        <rFont val="SimSun"/>
        <charset val="134"/>
      </rPr>
      <t>其他对外援助支出</t>
    </r>
  </si>
  <si>
    <r>
      <rPr>
        <b/>
        <sz val="10"/>
        <rFont val="Microsoft JhengHei"/>
        <family val="2"/>
      </rPr>
      <t>国际组织</t>
    </r>
  </si>
  <si>
    <r>
      <rPr>
        <sz val="10"/>
        <rFont val="SimSun"/>
        <charset val="134"/>
      </rPr>
      <t>国际组织会费</t>
    </r>
  </si>
  <si>
    <r>
      <rPr>
        <sz val="10"/>
        <rFont val="SimSun"/>
        <charset val="134"/>
      </rPr>
      <t>国际组织捐赠</t>
    </r>
  </si>
  <si>
    <r>
      <rPr>
        <sz val="10"/>
        <rFont val="SimSun"/>
        <charset val="134"/>
      </rPr>
      <t>维和摊款</t>
    </r>
  </si>
  <si>
    <r>
      <rPr>
        <sz val="10"/>
        <rFont val="SimSun"/>
        <charset val="134"/>
      </rPr>
      <t>国际组织股金及基金</t>
    </r>
  </si>
  <si>
    <r>
      <rPr>
        <sz val="10"/>
        <rFont val="SimSun"/>
        <charset val="134"/>
      </rPr>
      <t>其他国际组织支出</t>
    </r>
  </si>
  <si>
    <r>
      <rPr>
        <b/>
        <sz val="10"/>
        <rFont val="Microsoft JhengHei"/>
        <family val="2"/>
      </rPr>
      <t>对外合作与交流</t>
    </r>
  </si>
  <si>
    <r>
      <rPr>
        <sz val="10"/>
        <rFont val="SimSun"/>
        <charset val="134"/>
      </rPr>
      <t>在华国际会议</t>
    </r>
  </si>
  <si>
    <r>
      <rPr>
        <sz val="10"/>
        <rFont val="SimSun"/>
        <charset val="134"/>
      </rPr>
      <t>国际交流活动</t>
    </r>
  </si>
  <si>
    <r>
      <rPr>
        <sz val="10"/>
        <rFont val="SimSun"/>
        <charset val="134"/>
      </rPr>
      <t>其他对外合作与交流支出</t>
    </r>
  </si>
  <si>
    <r>
      <rPr>
        <b/>
        <sz val="10"/>
        <rFont val="Microsoft JhengHei"/>
        <family val="2"/>
      </rPr>
      <t>对外宣传(款)</t>
    </r>
  </si>
  <si>
    <r>
      <rPr>
        <sz val="10"/>
        <rFont val="SimSun"/>
        <charset val="134"/>
      </rPr>
      <t>对外宣传(项)</t>
    </r>
  </si>
  <si>
    <r>
      <rPr>
        <b/>
        <sz val="10"/>
        <rFont val="Microsoft JhengHei"/>
        <family val="2"/>
      </rPr>
      <t>边界勘界联检</t>
    </r>
  </si>
  <si>
    <r>
      <rPr>
        <sz val="10"/>
        <rFont val="SimSun"/>
        <charset val="134"/>
      </rPr>
      <t>边界勘界</t>
    </r>
  </si>
  <si>
    <r>
      <rPr>
        <sz val="10"/>
        <rFont val="SimSun"/>
        <charset val="134"/>
      </rPr>
      <t>边界联检</t>
    </r>
  </si>
  <si>
    <r>
      <rPr>
        <sz val="10"/>
        <rFont val="SimSun"/>
        <charset val="134"/>
      </rPr>
      <t>边界界桩维护</t>
    </r>
  </si>
  <si>
    <r>
      <rPr>
        <sz val="10"/>
        <rFont val="SimSun"/>
        <charset val="134"/>
      </rPr>
      <t>其他支出</t>
    </r>
  </si>
  <si>
    <r>
      <rPr>
        <b/>
        <sz val="10"/>
        <rFont val="Microsoft JhengHei"/>
        <family val="2"/>
      </rPr>
      <t>其他外交支出(款)</t>
    </r>
  </si>
  <si>
    <r>
      <rPr>
        <sz val="10"/>
        <rFont val="SimSun"/>
        <charset val="134"/>
      </rPr>
      <t>其他外交支出(项)</t>
    </r>
  </si>
  <si>
    <r>
      <rPr>
        <b/>
        <sz val="10"/>
        <rFont val="Microsoft JhengHei"/>
        <family val="2"/>
      </rPr>
      <t>国防支出</t>
    </r>
  </si>
  <si>
    <r>
      <rPr>
        <b/>
        <sz val="10"/>
        <rFont val="Microsoft JhengHei"/>
        <family val="2"/>
      </rPr>
      <t>现役部队(款)</t>
    </r>
  </si>
  <si>
    <r>
      <rPr>
        <sz val="10"/>
        <rFont val="SimSun"/>
        <charset val="134"/>
      </rPr>
      <t>现役部队(项)</t>
    </r>
  </si>
  <si>
    <r>
      <rPr>
        <b/>
        <sz val="10"/>
        <rFont val="Microsoft JhengHei"/>
        <family val="2"/>
      </rPr>
      <t>国防科研事业(款)</t>
    </r>
  </si>
  <si>
    <r>
      <rPr>
        <sz val="10"/>
        <rFont val="SimSun"/>
        <charset val="134"/>
      </rPr>
      <t>国防科研事业(项)</t>
    </r>
  </si>
  <si>
    <r>
      <rPr>
        <b/>
        <sz val="10"/>
        <rFont val="Microsoft JhengHei"/>
        <family val="2"/>
      </rPr>
      <t>专项工程(款)</t>
    </r>
  </si>
  <si>
    <r>
      <rPr>
        <sz val="10"/>
        <rFont val="SimSun"/>
        <charset val="134"/>
      </rPr>
      <t>专项工程(项)</t>
    </r>
  </si>
  <si>
    <r>
      <rPr>
        <b/>
        <sz val="10"/>
        <rFont val="Microsoft JhengHei"/>
        <family val="2"/>
      </rPr>
      <t>国防动员</t>
    </r>
  </si>
  <si>
    <r>
      <rPr>
        <sz val="10"/>
        <rFont val="SimSun"/>
        <charset val="134"/>
      </rPr>
      <t>兵役征集</t>
    </r>
  </si>
  <si>
    <r>
      <rPr>
        <sz val="10"/>
        <rFont val="SimSun"/>
        <charset val="134"/>
      </rPr>
      <t>经济动员</t>
    </r>
  </si>
  <si>
    <r>
      <rPr>
        <sz val="10"/>
        <rFont val="SimSun"/>
        <charset val="134"/>
      </rPr>
      <t>人民防空</t>
    </r>
  </si>
  <si>
    <r>
      <rPr>
        <sz val="10"/>
        <rFont val="SimSun"/>
        <charset val="134"/>
      </rPr>
      <t>交通战备</t>
    </r>
  </si>
  <si>
    <r>
      <rPr>
        <sz val="10"/>
        <rFont val="SimSun"/>
        <charset val="134"/>
      </rPr>
      <t>国防教育</t>
    </r>
  </si>
  <si>
    <r>
      <rPr>
        <sz val="10"/>
        <rFont val="SimSun"/>
        <charset val="134"/>
      </rPr>
      <t>预备役部队</t>
    </r>
  </si>
  <si>
    <r>
      <rPr>
        <sz val="10"/>
        <rFont val="SimSun"/>
        <charset val="134"/>
      </rPr>
      <t>民兵</t>
    </r>
  </si>
  <si>
    <r>
      <rPr>
        <sz val="10"/>
        <rFont val="SimSun"/>
        <charset val="134"/>
      </rPr>
      <t>其他国防动员支出</t>
    </r>
  </si>
  <si>
    <r>
      <rPr>
        <b/>
        <sz val="10"/>
        <rFont val="Microsoft JhengHei"/>
        <family val="2"/>
      </rPr>
      <t>其他国防支出(款)</t>
    </r>
  </si>
  <si>
    <r>
      <rPr>
        <sz val="10"/>
        <rFont val="SimSun"/>
        <charset val="134"/>
      </rPr>
      <t>其他国防支出(项)</t>
    </r>
  </si>
  <si>
    <r>
      <rPr>
        <b/>
        <sz val="10"/>
        <rFont val="Microsoft JhengHei"/>
        <family val="2"/>
      </rPr>
      <t>公共安全支出</t>
    </r>
  </si>
  <si>
    <r>
      <rPr>
        <b/>
        <sz val="10"/>
        <rFont val="Microsoft JhengHei"/>
        <family val="2"/>
      </rPr>
      <t>武装警察</t>
    </r>
  </si>
  <si>
    <r>
      <rPr>
        <sz val="10"/>
        <rFont val="SimSun"/>
        <charset val="134"/>
      </rPr>
      <t>内卫</t>
    </r>
  </si>
  <si>
    <r>
      <rPr>
        <sz val="10"/>
        <rFont val="SimSun"/>
        <charset val="134"/>
      </rPr>
      <t>边防</t>
    </r>
  </si>
  <si>
    <r>
      <rPr>
        <sz val="10"/>
        <rFont val="SimSun"/>
        <charset val="134"/>
      </rPr>
      <t>消防</t>
    </r>
  </si>
  <si>
    <r>
      <rPr>
        <sz val="10"/>
        <rFont val="SimSun"/>
        <charset val="134"/>
      </rPr>
      <t>警卫</t>
    </r>
  </si>
  <si>
    <r>
      <rPr>
        <sz val="10"/>
        <rFont val="SimSun"/>
        <charset val="134"/>
      </rPr>
      <t>黄金</t>
    </r>
  </si>
  <si>
    <r>
      <rPr>
        <sz val="10"/>
        <rFont val="SimSun"/>
        <charset val="134"/>
      </rPr>
      <t>森林</t>
    </r>
  </si>
  <si>
    <r>
      <rPr>
        <sz val="10"/>
        <rFont val="SimSun"/>
        <charset val="134"/>
      </rPr>
      <t>水电</t>
    </r>
  </si>
  <si>
    <r>
      <rPr>
        <sz val="10"/>
        <rFont val="SimSun"/>
        <charset val="134"/>
      </rPr>
      <t>交通</t>
    </r>
  </si>
  <si>
    <r>
      <rPr>
        <sz val="10"/>
        <rFont val="SimSun"/>
        <charset val="134"/>
      </rPr>
      <t>其他武装警察支出</t>
    </r>
  </si>
  <si>
    <r>
      <rPr>
        <b/>
        <sz val="10"/>
        <rFont val="Microsoft JhengHei"/>
        <family val="2"/>
      </rPr>
      <t>公安</t>
    </r>
  </si>
  <si>
    <r>
      <rPr>
        <sz val="10"/>
        <rFont val="SimSun"/>
        <charset val="134"/>
      </rPr>
      <t>治安管理</t>
    </r>
  </si>
  <si>
    <r>
      <rPr>
        <sz val="10"/>
        <rFont val="SimSun"/>
        <charset val="134"/>
      </rPr>
      <t>国内安全保卫</t>
    </r>
  </si>
  <si>
    <r>
      <rPr>
        <sz val="10"/>
        <rFont val="SimSun"/>
        <charset val="134"/>
      </rPr>
      <t>刑事侦查</t>
    </r>
  </si>
  <si>
    <r>
      <rPr>
        <sz val="10"/>
        <rFont val="SimSun"/>
        <charset val="134"/>
      </rPr>
      <t>经济犯罪侦查</t>
    </r>
  </si>
  <si>
    <r>
      <rPr>
        <sz val="10"/>
        <rFont val="SimSun"/>
        <charset val="134"/>
      </rPr>
      <t>出入境管理</t>
    </r>
  </si>
  <si>
    <r>
      <rPr>
        <sz val="10"/>
        <rFont val="SimSun"/>
        <charset val="134"/>
      </rPr>
      <t>行动技术管理</t>
    </r>
  </si>
  <si>
    <r>
      <rPr>
        <sz val="10"/>
        <rFont val="SimSun"/>
        <charset val="134"/>
      </rPr>
      <t>防范和处理邪教犯罪</t>
    </r>
  </si>
  <si>
    <r>
      <rPr>
        <sz val="10"/>
        <rFont val="SimSun"/>
        <charset val="134"/>
      </rPr>
      <t>禁毒管理</t>
    </r>
  </si>
  <si>
    <r>
      <rPr>
        <sz val="10"/>
        <rFont val="SimSun"/>
        <charset val="134"/>
      </rPr>
      <t>道路交通管理</t>
    </r>
  </si>
  <si>
    <r>
      <rPr>
        <sz val="10"/>
        <rFont val="SimSun"/>
        <charset val="134"/>
      </rPr>
      <t>网络侦控管理</t>
    </r>
  </si>
  <si>
    <r>
      <rPr>
        <sz val="10"/>
        <rFont val="SimSun"/>
        <charset val="134"/>
      </rPr>
      <t>反恐怖</t>
    </r>
  </si>
  <si>
    <r>
      <rPr>
        <sz val="10"/>
        <rFont val="SimSun"/>
        <charset val="134"/>
      </rPr>
      <t>居民身份证管理</t>
    </r>
  </si>
  <si>
    <r>
      <rPr>
        <sz val="10"/>
        <rFont val="SimSun"/>
        <charset val="134"/>
      </rPr>
      <t>网络运行及维护</t>
    </r>
  </si>
  <si>
    <r>
      <rPr>
        <sz val="10"/>
        <rFont val="SimSun"/>
        <charset val="134"/>
      </rPr>
      <t>拘押收教场所管理</t>
    </r>
  </si>
  <si>
    <r>
      <rPr>
        <sz val="10"/>
        <rFont val="SimSun"/>
        <charset val="134"/>
      </rPr>
      <t>警犬繁育及训养</t>
    </r>
  </si>
  <si>
    <r>
      <rPr>
        <sz val="10"/>
        <rFont val="SimSun"/>
        <charset val="134"/>
      </rPr>
      <t>其他公安支出</t>
    </r>
  </si>
  <si>
    <r>
      <rPr>
        <b/>
        <sz val="10"/>
        <rFont val="Microsoft JhengHei"/>
        <family val="2"/>
      </rPr>
      <t>国家安全</t>
    </r>
  </si>
  <si>
    <r>
      <rPr>
        <sz val="10"/>
        <rFont val="SimSun"/>
        <charset val="134"/>
      </rPr>
      <t>安全业务</t>
    </r>
  </si>
  <si>
    <r>
      <rPr>
        <sz val="10"/>
        <rFont val="SimSun"/>
        <charset val="134"/>
      </rPr>
      <t>其他国家安全支出</t>
    </r>
  </si>
  <si>
    <r>
      <rPr>
        <b/>
        <sz val="10"/>
        <rFont val="Microsoft JhengHei"/>
        <family val="2"/>
      </rPr>
      <t>检察</t>
    </r>
  </si>
  <si>
    <r>
      <rPr>
        <sz val="10"/>
        <rFont val="SimSun"/>
        <charset val="134"/>
      </rPr>
      <t>查办和预防职务犯罪</t>
    </r>
  </si>
  <si>
    <r>
      <rPr>
        <sz val="10"/>
        <rFont val="SimSun"/>
        <charset val="134"/>
      </rPr>
      <t>公诉和审判监督</t>
    </r>
  </si>
  <si>
    <r>
      <rPr>
        <sz val="10"/>
        <rFont val="SimSun"/>
        <charset val="134"/>
      </rPr>
      <t>侦查监督</t>
    </r>
  </si>
  <si>
    <r>
      <rPr>
        <sz val="10"/>
        <rFont val="SimSun"/>
        <charset val="134"/>
      </rPr>
      <t>执行监督</t>
    </r>
  </si>
  <si>
    <r>
      <rPr>
        <sz val="10"/>
        <rFont val="SimSun"/>
        <charset val="134"/>
      </rPr>
      <t>控告申诉</t>
    </r>
  </si>
  <si>
    <r>
      <rPr>
        <sz val="10"/>
        <rFont val="SimSun"/>
        <charset val="134"/>
      </rPr>
      <t>“两房”建设</t>
    </r>
  </si>
  <si>
    <r>
      <rPr>
        <sz val="10"/>
        <rFont val="SimSun"/>
        <charset val="134"/>
      </rPr>
      <t>其他检察支出</t>
    </r>
  </si>
  <si>
    <r>
      <rPr>
        <b/>
        <sz val="10"/>
        <rFont val="Microsoft JhengHei"/>
        <family val="2"/>
      </rPr>
      <t>法院</t>
    </r>
  </si>
  <si>
    <r>
      <rPr>
        <sz val="10"/>
        <rFont val="SimSun"/>
        <charset val="134"/>
      </rPr>
      <t>案件审判</t>
    </r>
  </si>
  <si>
    <r>
      <rPr>
        <sz val="10"/>
        <rFont val="SimSun"/>
        <charset val="134"/>
      </rPr>
      <t>案件执行</t>
    </r>
  </si>
  <si>
    <r>
      <rPr>
        <sz val="10"/>
        <rFont val="SimSun"/>
        <charset val="134"/>
      </rPr>
      <t>“两庭”建设</t>
    </r>
  </si>
  <si>
    <r>
      <rPr>
        <sz val="10"/>
        <rFont val="SimSun"/>
        <charset val="134"/>
      </rPr>
      <t>其他法院支出</t>
    </r>
  </si>
  <si>
    <r>
      <rPr>
        <b/>
        <sz val="10"/>
        <rFont val="Microsoft JhengHei"/>
        <family val="2"/>
      </rPr>
      <t>司法</t>
    </r>
  </si>
  <si>
    <r>
      <rPr>
        <sz val="10"/>
        <rFont val="SimSun"/>
        <charset val="134"/>
      </rPr>
      <t>基层司法业务</t>
    </r>
  </si>
  <si>
    <r>
      <rPr>
        <sz val="10"/>
        <rFont val="SimSun"/>
        <charset val="134"/>
      </rPr>
      <t>普法宣传</t>
    </r>
  </si>
  <si>
    <r>
      <rPr>
        <sz val="10"/>
        <rFont val="SimSun"/>
        <charset val="134"/>
      </rPr>
      <t>律师公证管理</t>
    </r>
  </si>
  <si>
    <r>
      <rPr>
        <sz val="10"/>
        <rFont val="SimSun"/>
        <charset val="134"/>
      </rPr>
      <t>法律援助</t>
    </r>
  </si>
  <si>
    <r>
      <rPr>
        <sz val="10"/>
        <rFont val="SimSun"/>
        <charset val="134"/>
      </rPr>
      <t>司法统一考试</t>
    </r>
  </si>
  <si>
    <r>
      <rPr>
        <sz val="10"/>
        <rFont val="SimSun"/>
        <charset val="134"/>
      </rPr>
      <t>仲裁</t>
    </r>
  </si>
  <si>
    <r>
      <rPr>
        <sz val="10"/>
        <rFont val="SimSun"/>
        <charset val="134"/>
      </rPr>
      <t>社区矫正</t>
    </r>
  </si>
  <si>
    <r>
      <rPr>
        <sz val="10"/>
        <rFont val="SimSun"/>
        <charset val="134"/>
      </rPr>
      <t>司法鉴定</t>
    </r>
  </si>
  <si>
    <r>
      <rPr>
        <sz val="10"/>
        <rFont val="SimSun"/>
        <charset val="134"/>
      </rPr>
      <t>其他司法支出</t>
    </r>
  </si>
  <si>
    <r>
      <rPr>
        <b/>
        <sz val="10"/>
        <rFont val="Microsoft JhengHei"/>
        <family val="2"/>
      </rPr>
      <t>监狱</t>
    </r>
  </si>
  <si>
    <r>
      <rPr>
        <sz val="10"/>
        <rFont val="SimSun"/>
        <charset val="134"/>
      </rPr>
      <t>犯人生活</t>
    </r>
  </si>
  <si>
    <r>
      <rPr>
        <sz val="10"/>
        <rFont val="SimSun"/>
        <charset val="134"/>
      </rPr>
      <t>犯人改造</t>
    </r>
  </si>
  <si>
    <r>
      <rPr>
        <sz val="10"/>
        <rFont val="SimSun"/>
        <charset val="134"/>
      </rPr>
      <t>狱政设施建设</t>
    </r>
  </si>
  <si>
    <r>
      <rPr>
        <sz val="10"/>
        <rFont val="SimSun"/>
        <charset val="134"/>
      </rPr>
      <t>其他监狱支出</t>
    </r>
  </si>
  <si>
    <r>
      <rPr>
        <b/>
        <sz val="10"/>
        <rFont val="Microsoft JhengHei"/>
        <family val="2"/>
      </rPr>
      <t>强制隔离戒毒</t>
    </r>
  </si>
  <si>
    <r>
      <rPr>
        <sz val="10"/>
        <rFont val="SimSun"/>
        <charset val="134"/>
      </rPr>
      <t>强制隔离戒毒人员生活</t>
    </r>
  </si>
  <si>
    <r>
      <rPr>
        <sz val="10"/>
        <rFont val="SimSun"/>
        <charset val="134"/>
      </rPr>
      <t>强制隔离戒毒人员教育</t>
    </r>
  </si>
  <si>
    <r>
      <rPr>
        <sz val="10"/>
        <rFont val="SimSun"/>
        <charset val="134"/>
      </rPr>
      <t>所政设施建设</t>
    </r>
  </si>
  <si>
    <r>
      <rPr>
        <sz val="10"/>
        <rFont val="SimSun"/>
        <charset val="134"/>
      </rPr>
      <t>其他强制隔离戒毒支出</t>
    </r>
  </si>
  <si>
    <r>
      <rPr>
        <b/>
        <sz val="10"/>
        <rFont val="Microsoft JhengHei"/>
        <family val="2"/>
      </rPr>
      <t>国家保密</t>
    </r>
  </si>
  <si>
    <r>
      <rPr>
        <sz val="10"/>
        <rFont val="SimSun"/>
        <charset val="134"/>
      </rPr>
      <t>保密技术</t>
    </r>
  </si>
  <si>
    <r>
      <rPr>
        <sz val="10"/>
        <rFont val="SimSun"/>
        <charset val="134"/>
      </rPr>
      <t>保密管理</t>
    </r>
  </si>
  <si>
    <r>
      <rPr>
        <sz val="10"/>
        <rFont val="SimSun"/>
        <charset val="134"/>
      </rPr>
      <t>其他国家保密支出</t>
    </r>
  </si>
  <si>
    <r>
      <rPr>
        <b/>
        <sz val="10"/>
        <rFont val="Microsoft JhengHei"/>
        <family val="2"/>
      </rPr>
      <t>缉私警察</t>
    </r>
  </si>
  <si>
    <r>
      <rPr>
        <sz val="10"/>
        <rFont val="SimSun"/>
        <charset val="134"/>
      </rPr>
      <t>专项缉私活动支出</t>
    </r>
  </si>
  <si>
    <r>
      <rPr>
        <sz val="10"/>
        <rFont val="SimSun"/>
        <charset val="134"/>
      </rPr>
      <t>缉私情报</t>
    </r>
  </si>
  <si>
    <r>
      <rPr>
        <sz val="10"/>
        <rFont val="SimSun"/>
        <charset val="134"/>
      </rPr>
      <t>禁毒及缉毒</t>
    </r>
  </si>
  <si>
    <r>
      <rPr>
        <sz val="10"/>
        <rFont val="SimSun"/>
        <charset val="134"/>
      </rPr>
      <t>其他缉私警察支出</t>
    </r>
  </si>
  <si>
    <r>
      <rPr>
        <b/>
        <sz val="10"/>
        <rFont val="Microsoft JhengHei"/>
        <family val="2"/>
      </rPr>
      <t>海警</t>
    </r>
  </si>
  <si>
    <r>
      <rPr>
        <sz val="10"/>
        <rFont val="SimSun"/>
        <charset val="134"/>
      </rPr>
      <t>公安现役基本支出</t>
    </r>
  </si>
  <si>
    <r>
      <rPr>
        <sz val="10"/>
        <rFont val="SimSun"/>
        <charset val="134"/>
      </rPr>
      <t>一般管理事务</t>
    </r>
  </si>
  <si>
    <r>
      <rPr>
        <sz val="10"/>
        <rFont val="SimSun"/>
        <charset val="134"/>
      </rPr>
      <t>维权执法业务</t>
    </r>
  </si>
  <si>
    <r>
      <rPr>
        <sz val="10"/>
        <rFont val="SimSun"/>
        <charset val="134"/>
      </rPr>
      <t>装备建设和运行维护</t>
    </r>
  </si>
  <si>
    <r>
      <rPr>
        <sz val="10"/>
        <rFont val="SimSun"/>
        <charset val="134"/>
      </rPr>
      <t>信息化建设及运行维护</t>
    </r>
  </si>
  <si>
    <r>
      <rPr>
        <sz val="10"/>
        <rFont val="SimSun"/>
        <charset val="134"/>
      </rPr>
      <t>基础设施建设及维护</t>
    </r>
  </si>
  <si>
    <r>
      <rPr>
        <sz val="10"/>
        <rFont val="SimSun"/>
        <charset val="134"/>
      </rPr>
      <t>其他海警支出</t>
    </r>
  </si>
  <si>
    <r>
      <rPr>
        <b/>
        <sz val="10"/>
        <rFont val="Microsoft JhengHei"/>
        <family val="2"/>
      </rPr>
      <t>其他公共安全支出(款)</t>
    </r>
  </si>
  <si>
    <r>
      <rPr>
        <sz val="10"/>
        <rFont val="SimSun"/>
        <charset val="134"/>
      </rPr>
      <t>其他公共安全支出(项)</t>
    </r>
  </si>
  <si>
    <r>
      <rPr>
        <sz val="10"/>
        <rFont val="SimSun"/>
        <charset val="134"/>
      </rPr>
      <t>其他消防</t>
    </r>
  </si>
  <si>
    <r>
      <rPr>
        <b/>
        <sz val="10"/>
        <rFont val="Microsoft JhengHei"/>
        <family val="2"/>
      </rPr>
      <t>教育支出</t>
    </r>
  </si>
  <si>
    <r>
      <rPr>
        <b/>
        <sz val="10"/>
        <rFont val="Microsoft JhengHei"/>
        <family val="2"/>
      </rPr>
      <t>教育管理事务</t>
    </r>
  </si>
  <si>
    <r>
      <rPr>
        <sz val="10"/>
        <rFont val="SimSun"/>
        <charset val="134"/>
      </rPr>
      <t>其他教育管理事务支出</t>
    </r>
  </si>
  <si>
    <r>
      <rPr>
        <b/>
        <sz val="10"/>
        <rFont val="Microsoft JhengHei"/>
        <family val="2"/>
      </rPr>
      <t>普通教育</t>
    </r>
  </si>
  <si>
    <r>
      <rPr>
        <sz val="10"/>
        <rFont val="SimSun"/>
        <charset val="134"/>
      </rPr>
      <t>学前教育</t>
    </r>
  </si>
  <si>
    <r>
      <rPr>
        <sz val="10"/>
        <rFont val="SimSun"/>
        <charset val="134"/>
      </rPr>
      <t>小学教育</t>
    </r>
  </si>
  <si>
    <r>
      <rPr>
        <sz val="10"/>
        <rFont val="SimSun"/>
        <charset val="134"/>
      </rPr>
      <t>初中教育</t>
    </r>
  </si>
  <si>
    <r>
      <rPr>
        <sz val="10"/>
        <rFont val="SimSun"/>
        <charset val="134"/>
      </rPr>
      <t>高中教育</t>
    </r>
  </si>
  <si>
    <r>
      <rPr>
        <sz val="10"/>
        <rFont val="SimSun"/>
        <charset val="134"/>
      </rPr>
      <t>高等教育</t>
    </r>
  </si>
  <si>
    <r>
      <rPr>
        <sz val="10"/>
        <rFont val="SimSun"/>
        <charset val="134"/>
      </rPr>
      <t>化解农村义务教育债务支出</t>
    </r>
  </si>
  <si>
    <r>
      <rPr>
        <sz val="10"/>
        <rFont val="SimSun"/>
        <charset val="134"/>
      </rPr>
      <t>化解普通高中债务支出</t>
    </r>
  </si>
  <si>
    <r>
      <rPr>
        <sz val="10"/>
        <rFont val="SimSun"/>
        <charset val="134"/>
      </rPr>
      <t>其他普通教育支出</t>
    </r>
  </si>
  <si>
    <r>
      <rPr>
        <b/>
        <sz val="10"/>
        <rFont val="Microsoft JhengHei"/>
        <family val="2"/>
      </rPr>
      <t>职业教育</t>
    </r>
  </si>
  <si>
    <r>
      <rPr>
        <sz val="10"/>
        <rFont val="SimSun"/>
        <charset val="134"/>
      </rPr>
      <t>初等职业教育</t>
    </r>
  </si>
  <si>
    <r>
      <rPr>
        <sz val="10"/>
        <rFont val="SimSun"/>
        <charset val="134"/>
      </rPr>
      <t>中专教育</t>
    </r>
  </si>
  <si>
    <r>
      <rPr>
        <sz val="10"/>
        <rFont val="SimSun"/>
        <charset val="134"/>
      </rPr>
      <t>技校教育</t>
    </r>
  </si>
  <si>
    <r>
      <rPr>
        <sz val="10"/>
        <rFont val="SimSun"/>
        <charset val="134"/>
      </rPr>
      <t>职业高中教育</t>
    </r>
  </si>
  <si>
    <r>
      <rPr>
        <sz val="10"/>
        <rFont val="SimSun"/>
        <charset val="134"/>
      </rPr>
      <t>高等职业教育</t>
    </r>
  </si>
  <si>
    <r>
      <rPr>
        <sz val="10"/>
        <rFont val="SimSun"/>
        <charset val="134"/>
      </rPr>
      <t>其他职业教育支出</t>
    </r>
  </si>
  <si>
    <r>
      <rPr>
        <b/>
        <sz val="10"/>
        <rFont val="Microsoft JhengHei"/>
        <family val="2"/>
      </rPr>
      <t>成人教育</t>
    </r>
  </si>
  <si>
    <r>
      <rPr>
        <sz val="10"/>
        <rFont val="SimSun"/>
        <charset val="134"/>
      </rPr>
      <t>成人初等教育</t>
    </r>
  </si>
  <si>
    <r>
      <rPr>
        <sz val="10"/>
        <rFont val="SimSun"/>
        <charset val="134"/>
      </rPr>
      <t>成人中等教育</t>
    </r>
  </si>
  <si>
    <r>
      <rPr>
        <sz val="10"/>
        <rFont val="SimSun"/>
        <charset val="134"/>
      </rPr>
      <t>成人高等教育</t>
    </r>
  </si>
  <si>
    <r>
      <rPr>
        <sz val="10"/>
        <rFont val="SimSun"/>
        <charset val="134"/>
      </rPr>
      <t>成人广播电视教育</t>
    </r>
  </si>
  <si>
    <r>
      <rPr>
        <sz val="10"/>
        <rFont val="SimSun"/>
        <charset val="134"/>
      </rPr>
      <t>其他成人教育支出</t>
    </r>
  </si>
  <si>
    <r>
      <rPr>
        <b/>
        <sz val="10"/>
        <rFont val="Microsoft JhengHei"/>
        <family val="2"/>
      </rPr>
      <t>广播电视教育</t>
    </r>
  </si>
  <si>
    <r>
      <rPr>
        <sz val="10"/>
        <rFont val="SimSun"/>
        <charset val="134"/>
      </rPr>
      <t>广播电视学校</t>
    </r>
  </si>
  <si>
    <r>
      <rPr>
        <sz val="10"/>
        <rFont val="SimSun"/>
        <charset val="134"/>
      </rPr>
      <t>教育电视台</t>
    </r>
  </si>
  <si>
    <r>
      <rPr>
        <sz val="10"/>
        <rFont val="SimSun"/>
        <charset val="134"/>
      </rPr>
      <t>其他广播电视教育支出</t>
    </r>
  </si>
  <si>
    <r>
      <rPr>
        <b/>
        <sz val="10"/>
        <rFont val="Microsoft JhengHei"/>
        <family val="2"/>
      </rPr>
      <t>留学教育</t>
    </r>
  </si>
  <si>
    <r>
      <rPr>
        <sz val="10"/>
        <rFont val="SimSun"/>
        <charset val="134"/>
      </rPr>
      <t>出国留学教育</t>
    </r>
  </si>
  <si>
    <r>
      <rPr>
        <sz val="10"/>
        <rFont val="SimSun"/>
        <charset val="134"/>
      </rPr>
      <t>来华留学教育</t>
    </r>
  </si>
  <si>
    <r>
      <rPr>
        <sz val="10"/>
        <rFont val="SimSun"/>
        <charset val="134"/>
      </rPr>
      <t>其他留学教育支出</t>
    </r>
  </si>
  <si>
    <r>
      <rPr>
        <b/>
        <sz val="10"/>
        <rFont val="Microsoft JhengHei"/>
        <family val="2"/>
      </rPr>
      <t>特殊教育</t>
    </r>
  </si>
  <si>
    <r>
      <rPr>
        <sz val="10"/>
        <rFont val="SimSun"/>
        <charset val="134"/>
      </rPr>
      <t>特殊学校教育</t>
    </r>
  </si>
  <si>
    <r>
      <rPr>
        <sz val="10"/>
        <rFont val="SimSun"/>
        <charset val="134"/>
      </rPr>
      <t>工读学校教育</t>
    </r>
  </si>
  <si>
    <r>
      <rPr>
        <sz val="10"/>
        <rFont val="SimSun"/>
        <charset val="134"/>
      </rPr>
      <t>其他特殊教育支出</t>
    </r>
  </si>
  <si>
    <r>
      <rPr>
        <b/>
        <sz val="10"/>
        <rFont val="Microsoft JhengHei"/>
        <family val="2"/>
      </rPr>
      <t>进修及培训</t>
    </r>
  </si>
  <si>
    <r>
      <rPr>
        <sz val="10"/>
        <rFont val="SimSun"/>
        <charset val="134"/>
      </rPr>
      <t>教师进修</t>
    </r>
  </si>
  <si>
    <r>
      <rPr>
        <sz val="10"/>
        <rFont val="SimSun"/>
        <charset val="134"/>
      </rPr>
      <t>干部教育</t>
    </r>
  </si>
  <si>
    <r>
      <rPr>
        <sz val="10"/>
        <rFont val="SimSun"/>
        <charset val="134"/>
      </rPr>
      <t>培训支出</t>
    </r>
  </si>
  <si>
    <r>
      <rPr>
        <sz val="10"/>
        <rFont val="SimSun"/>
        <charset val="134"/>
      </rPr>
      <t>退役士兵能力提升</t>
    </r>
  </si>
  <si>
    <r>
      <rPr>
        <sz val="10"/>
        <rFont val="SimSun"/>
        <charset val="134"/>
      </rPr>
      <t>其他进修及培训</t>
    </r>
  </si>
  <si>
    <r>
      <rPr>
        <b/>
        <sz val="10"/>
        <rFont val="Microsoft JhengHei"/>
        <family val="2"/>
      </rPr>
      <t>教育费附加安排的支出</t>
    </r>
  </si>
  <si>
    <r>
      <rPr>
        <sz val="10"/>
        <rFont val="SimSun"/>
        <charset val="134"/>
      </rPr>
      <t>农村中小学校舍建设</t>
    </r>
  </si>
  <si>
    <r>
      <rPr>
        <sz val="10"/>
        <rFont val="SimSun"/>
        <charset val="134"/>
      </rPr>
      <t>农村中小学教学设施</t>
    </r>
  </si>
  <si>
    <r>
      <rPr>
        <sz val="10"/>
        <rFont val="SimSun"/>
        <charset val="134"/>
      </rPr>
      <t>中等职业学校教学设施</t>
    </r>
  </si>
  <si>
    <r>
      <rPr>
        <sz val="10"/>
        <rFont val="SimSun"/>
        <charset val="134"/>
      </rPr>
      <t>其他教育费附加安排的支出</t>
    </r>
  </si>
  <si>
    <r>
      <rPr>
        <b/>
        <sz val="10"/>
        <rFont val="Microsoft JhengHei"/>
        <family val="2"/>
      </rPr>
      <t>其他教育支出(款)</t>
    </r>
  </si>
  <si>
    <r>
      <rPr>
        <sz val="10"/>
        <rFont val="SimSun"/>
        <charset val="134"/>
      </rPr>
      <t>其他教育支出(项)</t>
    </r>
  </si>
  <si>
    <r>
      <rPr>
        <b/>
        <sz val="10"/>
        <rFont val="Microsoft JhengHei"/>
        <family val="2"/>
      </rPr>
      <t>科学技术支出</t>
    </r>
  </si>
  <si>
    <r>
      <rPr>
        <b/>
        <sz val="10"/>
        <rFont val="Microsoft JhengHei"/>
        <family val="2"/>
      </rPr>
      <t>科学技术管理事务</t>
    </r>
  </si>
  <si>
    <r>
      <rPr>
        <sz val="10"/>
        <rFont val="SimSun"/>
        <charset val="134"/>
      </rPr>
      <t>其他科学技术管理事务支出</t>
    </r>
  </si>
  <si>
    <r>
      <rPr>
        <b/>
        <sz val="10"/>
        <rFont val="Microsoft JhengHei"/>
        <family val="2"/>
      </rPr>
      <t>基础研究</t>
    </r>
  </si>
  <si>
    <r>
      <rPr>
        <sz val="10"/>
        <rFont val="SimSun"/>
        <charset val="134"/>
      </rPr>
      <t>机构运行</t>
    </r>
  </si>
  <si>
    <r>
      <rPr>
        <sz val="10"/>
        <rFont val="SimSun"/>
        <charset val="134"/>
      </rPr>
      <t>重点基础研究规划</t>
    </r>
  </si>
  <si>
    <r>
      <rPr>
        <sz val="10"/>
        <rFont val="SimSun"/>
        <charset val="134"/>
      </rPr>
      <t>自然科学基金</t>
    </r>
  </si>
  <si>
    <r>
      <rPr>
        <sz val="10"/>
        <rFont val="SimSun"/>
        <charset val="134"/>
      </rPr>
      <t>重点实验室及相关设施</t>
    </r>
  </si>
  <si>
    <r>
      <rPr>
        <sz val="10"/>
        <rFont val="SimSun"/>
        <charset val="134"/>
      </rPr>
      <t>重大科学工程</t>
    </r>
  </si>
  <si>
    <r>
      <rPr>
        <sz val="10"/>
        <rFont val="SimSun"/>
        <charset val="134"/>
      </rPr>
      <t>专项基础科研</t>
    </r>
  </si>
  <si>
    <r>
      <rPr>
        <sz val="10"/>
        <rFont val="SimSun"/>
        <charset val="134"/>
      </rPr>
      <t>专项技术基础</t>
    </r>
  </si>
  <si>
    <r>
      <rPr>
        <sz val="10"/>
        <rFont val="SimSun"/>
        <charset val="134"/>
      </rPr>
      <t>其他基础研究支出</t>
    </r>
  </si>
  <si>
    <r>
      <rPr>
        <b/>
        <sz val="10"/>
        <rFont val="Microsoft JhengHei"/>
        <family val="2"/>
      </rPr>
      <t>应用研究</t>
    </r>
  </si>
  <si>
    <r>
      <rPr>
        <sz val="10"/>
        <rFont val="SimSun"/>
        <charset val="134"/>
      </rPr>
      <t>社会公益研究</t>
    </r>
  </si>
  <si>
    <r>
      <rPr>
        <sz val="10"/>
        <rFont val="SimSun"/>
        <charset val="134"/>
      </rPr>
      <t>高技术研究</t>
    </r>
  </si>
  <si>
    <r>
      <rPr>
        <sz val="10"/>
        <rFont val="SimSun"/>
        <charset val="134"/>
      </rPr>
      <t>专项科研试制</t>
    </r>
  </si>
  <si>
    <r>
      <rPr>
        <sz val="10"/>
        <rFont val="SimSun"/>
        <charset val="134"/>
      </rPr>
      <t>其他应用研究支出</t>
    </r>
  </si>
  <si>
    <r>
      <rPr>
        <b/>
        <sz val="10"/>
        <rFont val="Microsoft JhengHei"/>
        <family val="2"/>
      </rPr>
      <t>技术研究与开发</t>
    </r>
  </si>
  <si>
    <r>
      <rPr>
        <sz val="10"/>
        <rFont val="SimSun"/>
        <charset val="134"/>
      </rPr>
      <t>应用技术研究与开发</t>
    </r>
  </si>
  <si>
    <r>
      <rPr>
        <sz val="10"/>
        <rFont val="SimSun"/>
        <charset val="134"/>
      </rPr>
      <t>产业技术研究与开发</t>
    </r>
  </si>
  <si>
    <r>
      <rPr>
        <sz val="10"/>
        <rFont val="SimSun"/>
        <charset val="134"/>
      </rPr>
      <t>科技成果转化与扩散</t>
    </r>
  </si>
  <si>
    <r>
      <rPr>
        <sz val="10"/>
        <rFont val="SimSun"/>
        <charset val="134"/>
      </rPr>
      <t>其他技术研究与开发支出</t>
    </r>
  </si>
  <si>
    <r>
      <rPr>
        <b/>
        <sz val="10"/>
        <rFont val="Microsoft JhengHei"/>
        <family val="2"/>
      </rPr>
      <t>科技条件与服务</t>
    </r>
  </si>
  <si>
    <r>
      <rPr>
        <sz val="10"/>
        <rFont val="SimSun"/>
        <charset val="134"/>
      </rPr>
      <t>技术创新服务体系</t>
    </r>
  </si>
  <si>
    <r>
      <rPr>
        <sz val="10"/>
        <rFont val="SimSun"/>
        <charset val="134"/>
      </rPr>
      <t>科技条件专项</t>
    </r>
  </si>
  <si>
    <r>
      <rPr>
        <sz val="10"/>
        <rFont val="SimSun"/>
        <charset val="134"/>
      </rPr>
      <t>其他科技条件与服务支出</t>
    </r>
  </si>
  <si>
    <r>
      <rPr>
        <b/>
        <sz val="10"/>
        <rFont val="Microsoft JhengHei"/>
        <family val="2"/>
      </rPr>
      <t>社会科学</t>
    </r>
  </si>
  <si>
    <r>
      <rPr>
        <sz val="10"/>
        <rFont val="SimSun"/>
        <charset val="134"/>
      </rPr>
      <t>社会科学研究机构</t>
    </r>
  </si>
  <si>
    <r>
      <rPr>
        <sz val="10"/>
        <rFont val="SimSun"/>
        <charset val="134"/>
      </rPr>
      <t>社会科学研究</t>
    </r>
  </si>
  <si>
    <r>
      <rPr>
        <sz val="10"/>
        <rFont val="SimSun"/>
        <charset val="134"/>
      </rPr>
      <t>社科基金支出</t>
    </r>
  </si>
  <si>
    <r>
      <rPr>
        <sz val="10"/>
        <rFont val="SimSun"/>
        <charset val="134"/>
      </rPr>
      <t>其他社会科学支出</t>
    </r>
  </si>
  <si>
    <r>
      <rPr>
        <b/>
        <sz val="10"/>
        <rFont val="Microsoft JhengHei"/>
        <family val="2"/>
      </rPr>
      <t>科学技术普及</t>
    </r>
  </si>
  <si>
    <r>
      <rPr>
        <sz val="10"/>
        <rFont val="SimSun"/>
        <charset val="134"/>
      </rPr>
      <t>科普活动</t>
    </r>
  </si>
  <si>
    <r>
      <rPr>
        <sz val="10"/>
        <rFont val="SimSun"/>
        <charset val="134"/>
      </rPr>
      <t>青少年科技活动</t>
    </r>
  </si>
  <si>
    <r>
      <rPr>
        <sz val="10"/>
        <rFont val="SimSun"/>
        <charset val="134"/>
      </rPr>
      <t>学术交流活动</t>
    </r>
  </si>
  <si>
    <r>
      <rPr>
        <sz val="10"/>
        <rFont val="SimSun"/>
        <charset val="134"/>
      </rPr>
      <t>科技馆站</t>
    </r>
  </si>
  <si>
    <r>
      <rPr>
        <sz val="10"/>
        <rFont val="SimSun"/>
        <charset val="134"/>
      </rPr>
      <t>其他科学技术普及支出</t>
    </r>
  </si>
  <si>
    <r>
      <rPr>
        <b/>
        <sz val="10"/>
        <rFont val="Microsoft JhengHei"/>
        <family val="2"/>
      </rPr>
      <t>科技交流与合作</t>
    </r>
  </si>
  <si>
    <r>
      <rPr>
        <sz val="10"/>
        <rFont val="SimSun"/>
        <charset val="134"/>
      </rPr>
      <t>国际交流与合作</t>
    </r>
  </si>
  <si>
    <r>
      <rPr>
        <sz val="10"/>
        <rFont val="SimSun"/>
        <charset val="134"/>
      </rPr>
      <t>重大科技合作项目</t>
    </r>
  </si>
  <si>
    <r>
      <rPr>
        <sz val="10"/>
        <rFont val="SimSun"/>
        <charset val="134"/>
      </rPr>
      <t>其他科技交流与合作支出</t>
    </r>
  </si>
  <si>
    <r>
      <rPr>
        <b/>
        <sz val="10"/>
        <rFont val="Microsoft JhengHei"/>
        <family val="2"/>
      </rPr>
      <t>科技重大项目</t>
    </r>
  </si>
  <si>
    <r>
      <rPr>
        <sz val="10"/>
        <rFont val="SimSun"/>
        <charset val="134"/>
      </rPr>
      <t>科技重大专项</t>
    </r>
  </si>
  <si>
    <r>
      <rPr>
        <sz val="10"/>
        <rFont val="SimSun"/>
        <charset val="134"/>
      </rPr>
      <t>重点研发计划</t>
    </r>
  </si>
  <si>
    <r>
      <rPr>
        <b/>
        <sz val="10"/>
        <rFont val="Microsoft JhengHei"/>
        <family val="2"/>
      </rPr>
      <t>其他科学技术支出(款)</t>
    </r>
  </si>
  <si>
    <r>
      <rPr>
        <sz val="10"/>
        <rFont val="SimSun"/>
        <charset val="134"/>
      </rPr>
      <t>科技奖励</t>
    </r>
  </si>
  <si>
    <r>
      <rPr>
        <sz val="10"/>
        <rFont val="SimSun"/>
        <charset val="134"/>
      </rPr>
      <t>核应急</t>
    </r>
  </si>
  <si>
    <r>
      <rPr>
        <sz val="10"/>
        <rFont val="SimSun"/>
        <charset val="134"/>
      </rPr>
      <t>转制科研机构</t>
    </r>
  </si>
  <si>
    <r>
      <rPr>
        <sz val="10"/>
        <rFont val="SimSun"/>
        <charset val="134"/>
      </rPr>
      <t>其他科学技术支出(项)</t>
    </r>
  </si>
  <si>
    <r>
      <rPr>
        <b/>
        <sz val="10"/>
        <rFont val="Microsoft JhengHei"/>
        <family val="2"/>
      </rPr>
      <t>文化体育与传媒支出</t>
    </r>
  </si>
  <si>
    <r>
      <rPr>
        <b/>
        <sz val="10"/>
        <rFont val="Microsoft JhengHei"/>
        <family val="2"/>
      </rPr>
      <t>文化</t>
    </r>
  </si>
  <si>
    <r>
      <rPr>
        <sz val="10"/>
        <rFont val="SimSun"/>
        <charset val="134"/>
      </rPr>
      <t>图书馆</t>
    </r>
  </si>
  <si>
    <r>
      <rPr>
        <sz val="10"/>
        <rFont val="SimSun"/>
        <charset val="134"/>
      </rPr>
      <t>文化展示及纪念机构</t>
    </r>
  </si>
  <si>
    <r>
      <rPr>
        <sz val="10"/>
        <rFont val="SimSun"/>
        <charset val="134"/>
      </rPr>
      <t>艺术表演场所</t>
    </r>
  </si>
  <si>
    <r>
      <rPr>
        <sz val="10"/>
        <rFont val="SimSun"/>
        <charset val="134"/>
      </rPr>
      <t>艺术表演团体</t>
    </r>
  </si>
  <si>
    <r>
      <rPr>
        <sz val="10"/>
        <rFont val="SimSun"/>
        <charset val="134"/>
      </rPr>
      <t>文化活动</t>
    </r>
  </si>
  <si>
    <r>
      <rPr>
        <sz val="10"/>
        <rFont val="SimSun"/>
        <charset val="134"/>
      </rPr>
      <t>群众文化</t>
    </r>
  </si>
  <si>
    <r>
      <rPr>
        <sz val="10"/>
        <rFont val="SimSun"/>
        <charset val="134"/>
      </rPr>
      <t>文化交流与合作</t>
    </r>
  </si>
  <si>
    <r>
      <rPr>
        <sz val="10"/>
        <rFont val="SimSun"/>
        <charset val="134"/>
      </rPr>
      <t>文化创作与保护</t>
    </r>
  </si>
  <si>
    <r>
      <rPr>
        <sz val="10"/>
        <rFont val="SimSun"/>
        <charset val="134"/>
      </rPr>
      <t>其他文化支出</t>
    </r>
  </si>
  <si>
    <r>
      <rPr>
        <b/>
        <sz val="10"/>
        <rFont val="Microsoft JhengHei"/>
        <family val="2"/>
      </rPr>
      <t>文物</t>
    </r>
  </si>
  <si>
    <r>
      <rPr>
        <sz val="10"/>
        <rFont val="SimSun"/>
        <charset val="134"/>
      </rPr>
      <t>文物保护</t>
    </r>
  </si>
  <si>
    <r>
      <rPr>
        <sz val="10"/>
        <rFont val="SimSun"/>
        <charset val="134"/>
      </rPr>
      <t>博物馆</t>
    </r>
  </si>
  <si>
    <r>
      <rPr>
        <sz val="10"/>
        <rFont val="SimSun"/>
        <charset val="134"/>
      </rPr>
      <t>历史名城与古迹</t>
    </r>
  </si>
  <si>
    <r>
      <rPr>
        <sz val="10"/>
        <rFont val="SimSun"/>
        <charset val="134"/>
      </rPr>
      <t>其他文物支出</t>
    </r>
  </si>
  <si>
    <r>
      <rPr>
        <b/>
        <sz val="10"/>
        <rFont val="Microsoft JhengHei"/>
        <family val="2"/>
      </rPr>
      <t>体育</t>
    </r>
  </si>
  <si>
    <r>
      <rPr>
        <sz val="10"/>
        <rFont val="SimSun"/>
        <charset val="134"/>
      </rPr>
      <t>运动项目管理</t>
    </r>
  </si>
  <si>
    <r>
      <rPr>
        <sz val="10"/>
        <rFont val="SimSun"/>
        <charset val="134"/>
      </rPr>
      <t>体育竞赛</t>
    </r>
  </si>
  <si>
    <r>
      <rPr>
        <sz val="10"/>
        <rFont val="SimSun"/>
        <charset val="134"/>
      </rPr>
      <t>体育训练</t>
    </r>
  </si>
  <si>
    <r>
      <rPr>
        <sz val="10"/>
        <rFont val="SimSun"/>
        <charset val="134"/>
      </rPr>
      <t>体育场馆</t>
    </r>
  </si>
  <si>
    <r>
      <rPr>
        <sz val="10"/>
        <rFont val="SimSun"/>
        <charset val="134"/>
      </rPr>
      <t>群众体育</t>
    </r>
  </si>
  <si>
    <r>
      <rPr>
        <sz val="10"/>
        <rFont val="SimSun"/>
        <charset val="134"/>
      </rPr>
      <t>体育交流与合作</t>
    </r>
  </si>
  <si>
    <r>
      <rPr>
        <sz val="10"/>
        <rFont val="SimSun"/>
        <charset val="134"/>
      </rPr>
      <t>其他体育支出</t>
    </r>
  </si>
  <si>
    <r>
      <rPr>
        <b/>
        <sz val="10"/>
        <rFont val="Microsoft JhengHei"/>
        <family val="2"/>
      </rPr>
      <t>新闻出版广播影视</t>
    </r>
  </si>
  <si>
    <r>
      <rPr>
        <sz val="10"/>
        <rFont val="SimSun"/>
        <charset val="134"/>
      </rPr>
      <t>广播</t>
    </r>
  </si>
  <si>
    <r>
      <rPr>
        <sz val="10"/>
        <rFont val="SimSun"/>
        <charset val="134"/>
      </rPr>
      <t>电视</t>
    </r>
  </si>
  <si>
    <r>
      <rPr>
        <sz val="10"/>
        <rFont val="SimSun"/>
        <charset val="134"/>
      </rPr>
      <t>电影</t>
    </r>
  </si>
  <si>
    <r>
      <rPr>
        <sz val="10"/>
        <rFont val="SimSun"/>
        <charset val="134"/>
      </rPr>
      <t>新闻通讯</t>
    </r>
  </si>
  <si>
    <r>
      <rPr>
        <sz val="10"/>
        <rFont val="SimSun"/>
        <charset val="134"/>
      </rPr>
      <t>出版发行</t>
    </r>
  </si>
  <si>
    <r>
      <rPr>
        <sz val="10"/>
        <rFont val="SimSun"/>
        <charset val="134"/>
      </rPr>
      <t>版权管理</t>
    </r>
  </si>
  <si>
    <r>
      <rPr>
        <sz val="10"/>
        <rFont val="SimSun"/>
        <charset val="134"/>
      </rPr>
      <t>其他新闻出版广播影视支出</t>
    </r>
  </si>
  <si>
    <r>
      <rPr>
        <b/>
        <sz val="10"/>
        <rFont val="Microsoft JhengHei"/>
        <family val="2"/>
      </rPr>
      <t>其他文化体育与传媒支出(款)</t>
    </r>
  </si>
  <si>
    <r>
      <rPr>
        <sz val="10"/>
        <rFont val="SimSun"/>
        <charset val="134"/>
      </rPr>
      <t>宣传文化发展专项支出</t>
    </r>
  </si>
  <si>
    <r>
      <rPr>
        <sz val="10"/>
        <rFont val="SimSun"/>
        <charset val="134"/>
      </rPr>
      <t>文化产业发展专项支出</t>
    </r>
  </si>
  <si>
    <r>
      <rPr>
        <sz val="10"/>
        <rFont val="SimSun"/>
        <charset val="134"/>
      </rPr>
      <t>其他文化体育与传媒支出(项)</t>
    </r>
  </si>
  <si>
    <r>
      <rPr>
        <b/>
        <sz val="10"/>
        <rFont val="Microsoft JhengHei"/>
        <family val="2"/>
      </rPr>
      <t>社会保障和就业支出</t>
    </r>
  </si>
  <si>
    <r>
      <rPr>
        <b/>
        <sz val="10"/>
        <rFont val="Microsoft JhengHei"/>
        <family val="2"/>
      </rPr>
      <t>人力资源和社会保障管理事务</t>
    </r>
  </si>
  <si>
    <r>
      <rPr>
        <sz val="10"/>
        <rFont val="SimSun"/>
        <charset val="134"/>
      </rPr>
      <t>综合业务管理</t>
    </r>
  </si>
  <si>
    <r>
      <rPr>
        <sz val="10"/>
        <rFont val="SimSun"/>
        <charset val="134"/>
      </rPr>
      <t>劳动保障监察</t>
    </r>
  </si>
  <si>
    <r>
      <rPr>
        <sz val="10"/>
        <rFont val="SimSun"/>
        <charset val="134"/>
      </rPr>
      <t>就业管理事务</t>
    </r>
  </si>
  <si>
    <r>
      <rPr>
        <sz val="10"/>
        <rFont val="SimSun"/>
        <charset val="134"/>
      </rPr>
      <t>社会保险业务管理事务</t>
    </r>
  </si>
  <si>
    <r>
      <rPr>
        <sz val="10"/>
        <rFont val="SimSun"/>
        <charset val="134"/>
      </rPr>
      <t>社会保险经办机构</t>
    </r>
  </si>
  <si>
    <r>
      <rPr>
        <sz val="10"/>
        <rFont val="SimSun"/>
        <charset val="134"/>
      </rPr>
      <t>劳动关系和维权</t>
    </r>
  </si>
  <si>
    <r>
      <rPr>
        <sz val="10"/>
        <rFont val="SimSun"/>
        <charset val="134"/>
      </rPr>
      <t>公共就业服务和职业技能鉴定机构</t>
    </r>
  </si>
  <si>
    <r>
      <rPr>
        <sz val="10"/>
        <rFont val="SimSun"/>
        <charset val="134"/>
      </rPr>
      <t>劳动人事争议调解仲裁</t>
    </r>
  </si>
  <si>
    <r>
      <rPr>
        <sz val="10"/>
        <rFont val="SimSun"/>
        <charset val="134"/>
      </rPr>
      <t>其他人力资源和社会保障管理事务支出</t>
    </r>
  </si>
  <si>
    <r>
      <rPr>
        <b/>
        <sz val="10"/>
        <rFont val="Microsoft JhengHei"/>
        <family val="2"/>
      </rPr>
      <t>民政管理事务</t>
    </r>
  </si>
  <si>
    <r>
      <rPr>
        <sz val="10"/>
        <rFont val="SimSun"/>
        <charset val="134"/>
      </rPr>
      <t>拥军优属</t>
    </r>
  </si>
  <si>
    <r>
      <rPr>
        <sz val="10"/>
        <rFont val="SimSun"/>
        <charset val="134"/>
      </rPr>
      <t>老龄事务</t>
    </r>
  </si>
  <si>
    <r>
      <rPr>
        <sz val="10"/>
        <rFont val="SimSun"/>
        <charset val="134"/>
      </rPr>
      <t>民间组织管理</t>
    </r>
  </si>
  <si>
    <r>
      <rPr>
        <sz val="10"/>
        <rFont val="SimSun"/>
        <charset val="134"/>
      </rPr>
      <t>行政区划和地名管理</t>
    </r>
  </si>
  <si>
    <r>
      <rPr>
        <sz val="10"/>
        <rFont val="SimSun"/>
        <charset val="134"/>
      </rPr>
      <t>基层政权和社区建设</t>
    </r>
  </si>
  <si>
    <r>
      <rPr>
        <sz val="10"/>
        <rFont val="SimSun"/>
        <charset val="134"/>
      </rPr>
      <t>部队供应</t>
    </r>
  </si>
  <si>
    <r>
      <rPr>
        <sz val="10"/>
        <rFont val="SimSun"/>
        <charset val="134"/>
      </rPr>
      <t>其他民政管理事务支出</t>
    </r>
  </si>
  <si>
    <r>
      <rPr>
        <b/>
        <sz val="10"/>
        <rFont val="Microsoft JhengHei"/>
        <family val="2"/>
      </rPr>
      <t>财政对社会保险基金的补助</t>
    </r>
  </si>
  <si>
    <r>
      <rPr>
        <sz val="10"/>
        <rFont val="SimSun"/>
        <charset val="134"/>
      </rPr>
      <t>财政对基本养老保险基金的补助</t>
    </r>
  </si>
  <si>
    <r>
      <rPr>
        <sz val="10"/>
        <rFont val="SimSun"/>
        <charset val="134"/>
      </rPr>
      <t>财政对失业保险基金的补助</t>
    </r>
  </si>
  <si>
    <r>
      <rPr>
        <sz val="10"/>
        <rFont val="SimSun"/>
        <charset val="134"/>
      </rPr>
      <t>财政对基本医疗保险基金的补助</t>
    </r>
  </si>
  <si>
    <r>
      <rPr>
        <sz val="10"/>
        <rFont val="SimSun"/>
        <charset val="134"/>
      </rPr>
      <t>财政对工伤保险基金的补助</t>
    </r>
  </si>
  <si>
    <r>
      <rPr>
        <sz val="10"/>
        <rFont val="SimSun"/>
        <charset val="134"/>
      </rPr>
      <t>财政对生育保险基金的补助</t>
    </r>
  </si>
  <si>
    <r>
      <rPr>
        <sz val="10"/>
        <rFont val="SimSun"/>
        <charset val="134"/>
      </rPr>
      <t>财政对城乡居民基本养老保险基金的补助</t>
    </r>
  </si>
  <si>
    <r>
      <rPr>
        <sz val="10"/>
        <rFont val="SimSun"/>
        <charset val="134"/>
      </rPr>
      <t>财政对其他社会保险基金的补助</t>
    </r>
  </si>
  <si>
    <r>
      <rPr>
        <b/>
        <sz val="10"/>
        <rFont val="Microsoft JhengHei"/>
        <family val="2"/>
      </rPr>
      <t>补充全国社会保障基金</t>
    </r>
  </si>
  <si>
    <r>
      <rPr>
        <sz val="10"/>
        <rFont val="SimSun"/>
        <charset val="134"/>
      </rPr>
      <t>用一般公共预算补充基金</t>
    </r>
  </si>
  <si>
    <r>
      <rPr>
        <b/>
        <sz val="10"/>
        <rFont val="Microsoft JhengHei"/>
        <family val="2"/>
      </rPr>
      <t>行政事业单位离退休</t>
    </r>
  </si>
  <si>
    <r>
      <rPr>
        <sz val="10"/>
        <rFont val="SimSun"/>
        <charset val="134"/>
      </rPr>
      <t>归口管理的行政单位离退休</t>
    </r>
  </si>
  <si>
    <r>
      <rPr>
        <sz val="10"/>
        <rFont val="SimSun"/>
        <charset val="134"/>
      </rPr>
      <t>事业单位离退休</t>
    </r>
  </si>
  <si>
    <r>
      <rPr>
        <sz val="10"/>
        <rFont val="SimSun"/>
        <charset val="134"/>
      </rPr>
      <t>离退休人员管理机构</t>
    </r>
  </si>
  <si>
    <r>
      <rPr>
        <sz val="10"/>
        <rFont val="SimSun"/>
        <charset val="134"/>
      </rPr>
      <t>未归口管理的行政单位离退休</t>
    </r>
  </si>
  <si>
    <r>
      <rPr>
        <sz val="10"/>
        <rFont val="SimSun"/>
        <charset val="134"/>
      </rPr>
      <t>机关事业单位基本养老保险缴费支出</t>
    </r>
  </si>
  <si>
    <r>
      <rPr>
        <sz val="10"/>
        <rFont val="SimSun"/>
        <charset val="134"/>
      </rPr>
      <t>机关事业单位职业年金缴费支出</t>
    </r>
  </si>
  <si>
    <r>
      <rPr>
        <sz val="10"/>
        <rFont val="SimSun"/>
        <charset val="134"/>
      </rPr>
      <t>对机关事业单位基本养老保险基金的补助</t>
    </r>
  </si>
  <si>
    <r>
      <rPr>
        <sz val="10"/>
        <rFont val="SimSun"/>
        <charset val="134"/>
      </rPr>
      <t>其他行政事业单位离退休支出</t>
    </r>
  </si>
  <si>
    <r>
      <rPr>
        <b/>
        <sz val="10"/>
        <rFont val="Microsoft JhengHei"/>
        <family val="2"/>
      </rPr>
      <t>企业改革补助</t>
    </r>
  </si>
  <si>
    <r>
      <rPr>
        <sz val="10"/>
        <rFont val="SimSun"/>
        <charset val="134"/>
      </rPr>
      <t>企业关闭破产补助</t>
    </r>
  </si>
  <si>
    <r>
      <rPr>
        <sz val="10"/>
        <rFont val="SimSun"/>
        <charset val="134"/>
      </rPr>
      <t>厂办大集体改革补助</t>
    </r>
  </si>
  <si>
    <r>
      <rPr>
        <sz val="10"/>
        <rFont val="SimSun"/>
        <charset val="134"/>
      </rPr>
      <t>其他企业改革发展补助</t>
    </r>
  </si>
  <si>
    <r>
      <rPr>
        <b/>
        <sz val="10"/>
        <rFont val="Microsoft JhengHei"/>
        <family val="2"/>
      </rPr>
      <t>就业补助</t>
    </r>
  </si>
  <si>
    <r>
      <rPr>
        <sz val="10"/>
        <rFont val="SimSun"/>
        <charset val="134"/>
      </rPr>
      <t>就业创业服务补贴</t>
    </r>
  </si>
  <si>
    <r>
      <rPr>
        <sz val="10"/>
        <rFont val="SimSun"/>
        <charset val="134"/>
      </rPr>
      <t>职业培训补贴</t>
    </r>
  </si>
  <si>
    <r>
      <rPr>
        <sz val="10"/>
        <rFont val="SimSun"/>
        <charset val="134"/>
      </rPr>
      <t>社会保险补贴</t>
    </r>
  </si>
  <si>
    <r>
      <rPr>
        <sz val="10"/>
        <rFont val="SimSun"/>
        <charset val="134"/>
      </rPr>
      <t>公益性岗位补贴</t>
    </r>
  </si>
  <si>
    <r>
      <rPr>
        <sz val="10"/>
        <rFont val="SimSun"/>
        <charset val="134"/>
      </rPr>
      <t>职业技能鉴定补贴</t>
    </r>
  </si>
  <si>
    <r>
      <rPr>
        <sz val="10"/>
        <rFont val="SimSun"/>
        <charset val="134"/>
      </rPr>
      <t>特定就业政策支出</t>
    </r>
  </si>
  <si>
    <r>
      <rPr>
        <sz val="10"/>
        <rFont val="SimSun"/>
        <charset val="134"/>
      </rPr>
      <t>就业见习补贴</t>
    </r>
  </si>
  <si>
    <r>
      <rPr>
        <sz val="10"/>
        <rFont val="SimSun"/>
        <charset val="134"/>
      </rPr>
      <t>高技能人才培养补助</t>
    </r>
  </si>
  <si>
    <r>
      <rPr>
        <sz val="10"/>
        <rFont val="SimSun"/>
        <charset val="134"/>
      </rPr>
      <t>求职创业补贴</t>
    </r>
  </si>
  <si>
    <r>
      <rPr>
        <sz val="10"/>
        <rFont val="SimSun"/>
        <charset val="134"/>
      </rPr>
      <t>其他就业补助支出</t>
    </r>
  </si>
  <si>
    <r>
      <rPr>
        <b/>
        <sz val="10"/>
        <rFont val="Microsoft JhengHei"/>
        <family val="2"/>
      </rPr>
      <t>抚恤</t>
    </r>
  </si>
  <si>
    <r>
      <rPr>
        <sz val="10"/>
        <rFont val="SimSun"/>
        <charset val="134"/>
      </rPr>
      <t>死亡抚恤</t>
    </r>
  </si>
  <si>
    <r>
      <rPr>
        <sz val="10"/>
        <rFont val="SimSun"/>
        <charset val="134"/>
      </rPr>
      <t>伤残抚恤</t>
    </r>
  </si>
  <si>
    <r>
      <rPr>
        <sz val="10"/>
        <rFont val="SimSun"/>
        <charset val="134"/>
      </rPr>
      <t>在乡复员、退伍军人生活补助</t>
    </r>
  </si>
  <si>
    <r>
      <rPr>
        <sz val="10"/>
        <rFont val="SimSun"/>
        <charset val="134"/>
      </rPr>
      <t>优抚事业单位支出</t>
    </r>
  </si>
  <si>
    <r>
      <rPr>
        <sz val="10"/>
        <rFont val="SimSun"/>
        <charset val="134"/>
      </rPr>
      <t>义务兵优待</t>
    </r>
  </si>
  <si>
    <r>
      <rPr>
        <sz val="10"/>
        <rFont val="SimSun"/>
        <charset val="134"/>
      </rPr>
      <t>农村籍退役士兵老年生活补助</t>
    </r>
  </si>
  <si>
    <r>
      <rPr>
        <sz val="10"/>
        <rFont val="SimSun"/>
        <charset val="134"/>
      </rPr>
      <t>其他优抚支出</t>
    </r>
  </si>
  <si>
    <r>
      <rPr>
        <b/>
        <sz val="10"/>
        <rFont val="Microsoft JhengHei"/>
        <family val="2"/>
      </rPr>
      <t>退役安置</t>
    </r>
  </si>
  <si>
    <r>
      <rPr>
        <sz val="10"/>
        <rFont val="SimSun"/>
        <charset val="134"/>
      </rPr>
      <t>退役士兵安置</t>
    </r>
  </si>
  <si>
    <r>
      <rPr>
        <sz val="10"/>
        <rFont val="SimSun"/>
        <charset val="134"/>
      </rPr>
      <t>军队移交政府的离退休人员安置</t>
    </r>
  </si>
  <si>
    <r>
      <rPr>
        <sz val="10"/>
        <rFont val="SimSun"/>
        <charset val="134"/>
      </rPr>
      <t>军队移交政府离退休干部管理机构</t>
    </r>
  </si>
  <si>
    <r>
      <rPr>
        <sz val="10"/>
        <rFont val="SimSun"/>
        <charset val="134"/>
      </rPr>
      <t>退役士兵管理教育</t>
    </r>
  </si>
  <si>
    <r>
      <rPr>
        <sz val="10"/>
        <rFont val="SimSun"/>
        <charset val="134"/>
      </rPr>
      <t>其他退役安置支出</t>
    </r>
  </si>
  <si>
    <r>
      <rPr>
        <b/>
        <sz val="10"/>
        <rFont val="Microsoft JhengHei"/>
        <family val="2"/>
      </rPr>
      <t>社会福利</t>
    </r>
  </si>
  <si>
    <r>
      <rPr>
        <sz val="10"/>
        <rFont val="SimSun"/>
        <charset val="134"/>
      </rPr>
      <t>儿童福利</t>
    </r>
  </si>
  <si>
    <r>
      <rPr>
        <sz val="10"/>
        <rFont val="SimSun"/>
        <charset val="134"/>
      </rPr>
      <t>老年福利</t>
    </r>
  </si>
  <si>
    <r>
      <rPr>
        <sz val="10"/>
        <rFont val="SimSun"/>
        <charset val="134"/>
      </rPr>
      <t>假肢矫形</t>
    </r>
  </si>
  <si>
    <r>
      <rPr>
        <sz val="10"/>
        <rFont val="SimSun"/>
        <charset val="134"/>
      </rPr>
      <t>殡葬</t>
    </r>
  </si>
  <si>
    <r>
      <rPr>
        <sz val="10"/>
        <rFont val="SimSun"/>
        <charset val="134"/>
      </rPr>
      <t>社会福利事业单位</t>
    </r>
  </si>
  <si>
    <r>
      <rPr>
        <sz val="10"/>
        <rFont val="SimSun"/>
        <charset val="134"/>
      </rPr>
      <t>其他社会福利支出</t>
    </r>
  </si>
  <si>
    <r>
      <rPr>
        <b/>
        <sz val="10"/>
        <rFont val="Microsoft JhengHei"/>
        <family val="2"/>
      </rPr>
      <t>残疾人事业</t>
    </r>
  </si>
  <si>
    <r>
      <rPr>
        <sz val="10"/>
        <rFont val="SimSun"/>
        <charset val="134"/>
      </rPr>
      <t>残疾人康复</t>
    </r>
  </si>
  <si>
    <r>
      <rPr>
        <sz val="10"/>
        <rFont val="SimSun"/>
        <charset val="134"/>
      </rPr>
      <t>残疾人就业和扶贫</t>
    </r>
  </si>
  <si>
    <r>
      <rPr>
        <sz val="10"/>
        <rFont val="SimSun"/>
        <charset val="134"/>
      </rPr>
      <t>残疾人体育</t>
    </r>
  </si>
  <si>
    <r>
      <rPr>
        <sz val="10"/>
        <rFont val="SimSun"/>
        <charset val="134"/>
      </rPr>
      <t>其他残疾人事业支出</t>
    </r>
  </si>
  <si>
    <r>
      <rPr>
        <b/>
        <sz val="10"/>
        <rFont val="Microsoft JhengHei"/>
        <family val="2"/>
      </rPr>
      <t>自然灾害生活救助</t>
    </r>
  </si>
  <si>
    <r>
      <rPr>
        <sz val="10"/>
        <rFont val="SimSun"/>
        <charset val="134"/>
      </rPr>
      <t>中央自然灾害生活补助</t>
    </r>
  </si>
  <si>
    <r>
      <rPr>
        <sz val="10"/>
        <rFont val="SimSun"/>
        <charset val="134"/>
      </rPr>
      <t>地方自然灾害生活补助</t>
    </r>
  </si>
  <si>
    <r>
      <rPr>
        <sz val="10"/>
        <rFont val="SimSun"/>
        <charset val="134"/>
      </rPr>
      <t>自然灾害灾后重建补助</t>
    </r>
  </si>
  <si>
    <r>
      <rPr>
        <sz val="10"/>
        <rFont val="SimSun"/>
        <charset val="134"/>
      </rPr>
      <t>其他自然灾害生活救助支出</t>
    </r>
  </si>
  <si>
    <r>
      <rPr>
        <b/>
        <sz val="10"/>
        <rFont val="Microsoft JhengHei"/>
        <family val="2"/>
      </rPr>
      <t>红十字事业</t>
    </r>
  </si>
  <si>
    <r>
      <rPr>
        <sz val="10"/>
        <rFont val="SimSun"/>
        <charset val="134"/>
      </rPr>
      <t>其他红十字事业支出</t>
    </r>
  </si>
  <si>
    <r>
      <rPr>
        <b/>
        <sz val="10"/>
        <rFont val="Microsoft JhengHei"/>
        <family val="2"/>
      </rPr>
      <t>最低生活保障</t>
    </r>
  </si>
  <si>
    <r>
      <rPr>
        <sz val="10"/>
        <rFont val="SimSun"/>
        <charset val="134"/>
      </rPr>
      <t>农村最低生活保障金支出</t>
    </r>
  </si>
  <si>
    <r>
      <rPr>
        <b/>
        <sz val="10"/>
        <rFont val="Microsoft JhengHei"/>
        <family val="2"/>
      </rPr>
      <t>临时救助</t>
    </r>
  </si>
  <si>
    <r>
      <rPr>
        <sz val="10"/>
        <rFont val="SimSun"/>
        <charset val="134"/>
      </rPr>
      <t>临时救助支出</t>
    </r>
  </si>
  <si>
    <r>
      <rPr>
        <sz val="10"/>
        <rFont val="SimSun"/>
        <charset val="134"/>
      </rPr>
      <t>流浪乞讨人员救助支出</t>
    </r>
  </si>
  <si>
    <r>
      <rPr>
        <b/>
        <sz val="10"/>
        <rFont val="Microsoft JhengHei"/>
        <family val="2"/>
      </rPr>
      <t>特困人员供养</t>
    </r>
  </si>
  <si>
    <r>
      <rPr>
        <sz val="10"/>
        <rFont val="SimSun"/>
        <charset val="134"/>
      </rPr>
      <t>农村五保供养支出</t>
    </r>
  </si>
  <si>
    <r>
      <rPr>
        <b/>
        <sz val="10"/>
        <rFont val="Microsoft JhengHei"/>
        <family val="2"/>
      </rPr>
      <t>补充道路交通事故社会救助基金</t>
    </r>
  </si>
  <si>
    <r>
      <rPr>
        <sz val="10"/>
        <rFont val="SimSun"/>
        <charset val="134"/>
      </rPr>
      <t>交强险营业税补助基金支出</t>
    </r>
  </si>
  <si>
    <r>
      <rPr>
        <sz val="10"/>
        <rFont val="SimSun"/>
        <charset val="134"/>
      </rPr>
      <t>交强险罚款收入补助基金支出</t>
    </r>
  </si>
  <si>
    <r>
      <rPr>
        <b/>
        <sz val="10"/>
        <rFont val="Microsoft JhengHei"/>
        <family val="2"/>
      </rPr>
      <t>其他生活救助</t>
    </r>
  </si>
  <si>
    <r>
      <rPr>
        <sz val="10"/>
        <rFont val="SimSun"/>
        <charset val="134"/>
      </rPr>
      <t>其他农村生活救助</t>
    </r>
  </si>
  <si>
    <r>
      <rPr>
        <b/>
        <sz val="10"/>
        <rFont val="Microsoft JhengHei"/>
        <family val="2"/>
      </rPr>
      <t>其他社会保障和就业支出(款)</t>
    </r>
  </si>
  <si>
    <r>
      <rPr>
        <sz val="10"/>
        <rFont val="SimSun"/>
        <charset val="134"/>
      </rPr>
      <t>其他社会保障和就业支出(项)</t>
    </r>
  </si>
  <si>
    <r>
      <rPr>
        <b/>
        <sz val="10"/>
        <rFont val="Microsoft JhengHei"/>
        <family val="2"/>
      </rPr>
      <t>医疗卫生与计划生育支出</t>
    </r>
  </si>
  <si>
    <r>
      <rPr>
        <b/>
        <sz val="10"/>
        <rFont val="Microsoft JhengHei"/>
        <family val="2"/>
      </rPr>
      <t>医疗卫生与计划生育管理事务</t>
    </r>
  </si>
  <si>
    <r>
      <rPr>
        <sz val="10"/>
        <rFont val="SimSun"/>
        <charset val="134"/>
      </rPr>
      <t>其他医疗卫生与计划生育管理事务支出</t>
    </r>
  </si>
  <si>
    <r>
      <rPr>
        <b/>
        <sz val="10"/>
        <rFont val="Microsoft JhengHei"/>
        <family val="2"/>
      </rPr>
      <t>公立医院</t>
    </r>
  </si>
  <si>
    <r>
      <rPr>
        <sz val="10"/>
        <rFont val="SimSun"/>
        <charset val="134"/>
      </rPr>
      <t>综合医院</t>
    </r>
  </si>
  <si>
    <r>
      <rPr>
        <sz val="10"/>
        <rFont val="SimSun"/>
        <charset val="134"/>
      </rPr>
      <t>中医(民族)医院</t>
    </r>
  </si>
  <si>
    <r>
      <rPr>
        <sz val="10"/>
        <rFont val="SimSun"/>
        <charset val="134"/>
      </rPr>
      <t>传染病医院</t>
    </r>
  </si>
  <si>
    <r>
      <rPr>
        <sz val="10"/>
        <rFont val="SimSun"/>
        <charset val="134"/>
      </rPr>
      <t>职业病防治医院</t>
    </r>
  </si>
  <si>
    <r>
      <rPr>
        <sz val="10"/>
        <rFont val="SimSun"/>
        <charset val="134"/>
      </rPr>
      <t>精神病医院</t>
    </r>
  </si>
  <si>
    <r>
      <rPr>
        <sz val="10"/>
        <rFont val="SimSun"/>
        <charset val="134"/>
      </rPr>
      <t>妇产医院</t>
    </r>
  </si>
  <si>
    <r>
      <rPr>
        <sz val="10"/>
        <rFont val="SimSun"/>
        <charset val="134"/>
      </rPr>
      <t>儿童医院</t>
    </r>
  </si>
  <si>
    <r>
      <rPr>
        <sz val="10"/>
        <rFont val="SimSun"/>
        <charset val="134"/>
      </rPr>
      <t>其他专科医院</t>
    </r>
  </si>
  <si>
    <r>
      <rPr>
        <sz val="10"/>
        <rFont val="SimSun"/>
        <charset val="134"/>
      </rPr>
      <t>福利医院</t>
    </r>
  </si>
  <si>
    <r>
      <rPr>
        <sz val="10"/>
        <rFont val="SimSun"/>
        <charset val="134"/>
      </rPr>
      <t>行业医院</t>
    </r>
  </si>
  <si>
    <r>
      <rPr>
        <sz val="10"/>
        <rFont val="SimSun"/>
        <charset val="134"/>
      </rPr>
      <t>处理医疗欠费</t>
    </r>
  </si>
  <si>
    <r>
      <rPr>
        <sz val="10"/>
        <rFont val="SimSun"/>
        <charset val="134"/>
      </rPr>
      <t>其他公立医院支出</t>
    </r>
  </si>
  <si>
    <r>
      <rPr>
        <b/>
        <sz val="10"/>
        <rFont val="Microsoft JhengHei"/>
        <family val="2"/>
      </rPr>
      <t>基层医疗卫生机构</t>
    </r>
  </si>
  <si>
    <r>
      <rPr>
        <sz val="10"/>
        <rFont val="SimSun"/>
        <charset val="134"/>
      </rPr>
      <t>乡镇卫生院</t>
    </r>
  </si>
  <si>
    <r>
      <rPr>
        <sz val="10"/>
        <rFont val="SimSun"/>
        <charset val="134"/>
      </rPr>
      <t>其他基层医疗卫生机构支出</t>
    </r>
  </si>
  <si>
    <r>
      <rPr>
        <b/>
        <sz val="10"/>
        <rFont val="Microsoft JhengHei"/>
        <family val="2"/>
      </rPr>
      <t>公共卫生</t>
    </r>
  </si>
  <si>
    <r>
      <rPr>
        <sz val="10"/>
        <rFont val="SimSun"/>
        <charset val="134"/>
      </rPr>
      <t>疾病预防控制机构</t>
    </r>
  </si>
  <si>
    <r>
      <rPr>
        <sz val="10"/>
        <rFont val="SimSun"/>
        <charset val="134"/>
      </rPr>
      <t>卫生监督机构</t>
    </r>
  </si>
  <si>
    <r>
      <rPr>
        <sz val="10"/>
        <rFont val="SimSun"/>
        <charset val="134"/>
      </rPr>
      <t>妇幼保健机构</t>
    </r>
  </si>
  <si>
    <r>
      <rPr>
        <sz val="10"/>
        <rFont val="SimSun"/>
        <charset val="134"/>
      </rPr>
      <t>精神卫生机构</t>
    </r>
  </si>
  <si>
    <r>
      <rPr>
        <sz val="10"/>
        <rFont val="SimSun"/>
        <charset val="134"/>
      </rPr>
      <t>应急救治机构</t>
    </r>
  </si>
  <si>
    <r>
      <rPr>
        <sz val="10"/>
        <rFont val="SimSun"/>
        <charset val="134"/>
      </rPr>
      <t>采供血机构</t>
    </r>
  </si>
  <si>
    <r>
      <rPr>
        <sz val="10"/>
        <rFont val="SimSun"/>
        <charset val="134"/>
      </rPr>
      <t>其他专业公共卫生机构</t>
    </r>
  </si>
  <si>
    <r>
      <rPr>
        <sz val="10"/>
        <rFont val="SimSun"/>
        <charset val="134"/>
      </rPr>
      <t>基本公共卫生服务</t>
    </r>
  </si>
  <si>
    <r>
      <rPr>
        <sz val="10"/>
        <rFont val="SimSun"/>
        <charset val="134"/>
      </rPr>
      <t>重大公共卫生专项</t>
    </r>
  </si>
  <si>
    <r>
      <rPr>
        <sz val="10"/>
        <rFont val="SimSun"/>
        <charset val="134"/>
      </rPr>
      <t>突发公共卫生事件应急处理</t>
    </r>
  </si>
  <si>
    <r>
      <rPr>
        <sz val="10"/>
        <rFont val="SimSun"/>
        <charset val="134"/>
      </rPr>
      <t>其他公共卫生支出</t>
    </r>
  </si>
  <si>
    <r>
      <rPr>
        <b/>
        <sz val="10"/>
        <rFont val="Microsoft JhengHei"/>
        <family val="2"/>
      </rPr>
      <t>医疗保障</t>
    </r>
  </si>
  <si>
    <r>
      <rPr>
        <sz val="10"/>
        <rFont val="SimSun"/>
        <charset val="134"/>
      </rPr>
      <t>行政单位医疗</t>
    </r>
  </si>
  <si>
    <r>
      <rPr>
        <sz val="10"/>
        <rFont val="SimSun"/>
        <charset val="134"/>
      </rPr>
      <t>事业单位医疗</t>
    </r>
  </si>
  <si>
    <r>
      <rPr>
        <sz val="10"/>
        <rFont val="SimSun"/>
        <charset val="134"/>
      </rPr>
      <t>公务员医疗补助</t>
    </r>
  </si>
  <si>
    <r>
      <rPr>
        <sz val="10"/>
        <rFont val="SimSun"/>
        <charset val="134"/>
      </rPr>
      <t>优抚对象医疗补助</t>
    </r>
  </si>
  <si>
    <r>
      <rPr>
        <sz val="10"/>
        <rFont val="SimSun"/>
        <charset val="134"/>
      </rPr>
      <t>新型农村合作医疗</t>
    </r>
  </si>
  <si>
    <r>
      <rPr>
        <sz val="10"/>
        <rFont val="SimSun"/>
        <charset val="134"/>
      </rPr>
      <t>城镇居民基本医疗保险</t>
    </r>
  </si>
  <si>
    <r>
      <rPr>
        <sz val="10"/>
        <rFont val="SimSun"/>
        <charset val="134"/>
      </rPr>
      <t>城乡医疗救助</t>
    </r>
  </si>
  <si>
    <r>
      <rPr>
        <sz val="10"/>
        <rFont val="SimSun"/>
        <charset val="134"/>
      </rPr>
      <t>疾病应急救助</t>
    </r>
  </si>
  <si>
    <r>
      <rPr>
        <sz val="10"/>
        <rFont val="SimSun"/>
        <charset val="134"/>
      </rPr>
      <t>其他医疗保障支出</t>
    </r>
  </si>
  <si>
    <r>
      <rPr>
        <b/>
        <sz val="10"/>
        <rFont val="Microsoft JhengHei"/>
        <family val="2"/>
      </rPr>
      <t>中医药</t>
    </r>
  </si>
  <si>
    <r>
      <rPr>
        <sz val="10"/>
        <rFont val="SimSun"/>
        <charset val="134"/>
      </rPr>
      <t>中医(民族医)药专项</t>
    </r>
  </si>
  <si>
    <r>
      <rPr>
        <sz val="10"/>
        <rFont val="SimSun"/>
        <charset val="134"/>
      </rPr>
      <t>其他中医药支出</t>
    </r>
  </si>
  <si>
    <r>
      <rPr>
        <b/>
        <sz val="10"/>
        <rFont val="Microsoft JhengHei"/>
        <family val="2"/>
      </rPr>
      <t>计划生育事务</t>
    </r>
  </si>
  <si>
    <r>
      <rPr>
        <sz val="10"/>
        <rFont val="SimSun"/>
        <charset val="134"/>
      </rPr>
      <t>计划生育机构</t>
    </r>
  </si>
  <si>
    <r>
      <rPr>
        <sz val="10"/>
        <rFont val="SimSun"/>
        <charset val="134"/>
      </rPr>
      <t>计划生育服务</t>
    </r>
  </si>
  <si>
    <r>
      <rPr>
        <sz val="10"/>
        <rFont val="SimSun"/>
        <charset val="134"/>
      </rPr>
      <t>其他计划生育事务支出</t>
    </r>
  </si>
  <si>
    <r>
      <rPr>
        <b/>
        <sz val="10"/>
        <rFont val="Microsoft JhengHei"/>
        <family val="2"/>
      </rPr>
      <t>食品和药品监督管理事务</t>
    </r>
  </si>
  <si>
    <r>
      <rPr>
        <sz val="10"/>
        <rFont val="SimSun"/>
        <charset val="134"/>
      </rPr>
      <t>药品事务</t>
    </r>
  </si>
  <si>
    <r>
      <rPr>
        <sz val="10"/>
        <rFont val="SimSun"/>
        <charset val="134"/>
      </rPr>
      <t>化妆品事务</t>
    </r>
  </si>
  <si>
    <r>
      <rPr>
        <sz val="10"/>
        <rFont val="SimSun"/>
        <charset val="134"/>
      </rPr>
      <t>医疗器械事务</t>
    </r>
  </si>
  <si>
    <r>
      <rPr>
        <sz val="10"/>
        <rFont val="SimSun"/>
        <charset val="134"/>
      </rPr>
      <t>食品安全事务</t>
    </r>
  </si>
  <si>
    <r>
      <rPr>
        <sz val="10"/>
        <rFont val="SimSun"/>
        <charset val="134"/>
      </rPr>
      <t>其他食品和药品监督管理事务支出</t>
    </r>
  </si>
  <si>
    <r>
      <rPr>
        <b/>
        <sz val="10"/>
        <rFont val="Microsoft JhengHei"/>
        <family val="2"/>
      </rPr>
      <t>其他医疗卫生与计划生育支出(款)</t>
    </r>
  </si>
  <si>
    <r>
      <rPr>
        <sz val="10"/>
        <rFont val="SimSun"/>
        <charset val="134"/>
      </rPr>
      <t>其他医疗卫生与计划生育支出(项)</t>
    </r>
  </si>
  <si>
    <r>
      <rPr>
        <b/>
        <sz val="10"/>
        <rFont val="Microsoft JhengHei"/>
        <family val="2"/>
      </rPr>
      <t>节能环保支出</t>
    </r>
  </si>
  <si>
    <r>
      <rPr>
        <b/>
        <sz val="10"/>
        <rFont val="Microsoft JhengHei"/>
        <family val="2"/>
      </rPr>
      <t>环境保护管理事务</t>
    </r>
  </si>
  <si>
    <r>
      <rPr>
        <sz val="10"/>
        <rFont val="SimSun"/>
        <charset val="134"/>
      </rPr>
      <t>环境保护宣传</t>
    </r>
  </si>
  <si>
    <r>
      <rPr>
        <sz val="10"/>
        <rFont val="SimSun"/>
        <charset val="134"/>
      </rPr>
      <t>环境保护法规、规划及标准</t>
    </r>
  </si>
  <si>
    <r>
      <rPr>
        <sz val="10"/>
        <rFont val="SimSun"/>
        <charset val="134"/>
      </rPr>
      <t>环境国际合作及履约</t>
    </r>
  </si>
  <si>
    <r>
      <rPr>
        <sz val="10"/>
        <rFont val="SimSun"/>
        <charset val="134"/>
      </rPr>
      <t>环境保护行政许可</t>
    </r>
  </si>
  <si>
    <r>
      <rPr>
        <sz val="10"/>
        <rFont val="SimSun"/>
        <charset val="134"/>
      </rPr>
      <t>其他环境保护管理事务支出</t>
    </r>
  </si>
  <si>
    <r>
      <rPr>
        <b/>
        <sz val="10"/>
        <rFont val="Microsoft JhengHei"/>
        <family val="2"/>
      </rPr>
      <t>环境监测与监察</t>
    </r>
  </si>
  <si>
    <r>
      <rPr>
        <sz val="10"/>
        <rFont val="SimSun"/>
        <charset val="134"/>
      </rPr>
      <t>建设项目环评审查与监督</t>
    </r>
  </si>
  <si>
    <r>
      <rPr>
        <sz val="10"/>
        <rFont val="SimSun"/>
        <charset val="134"/>
      </rPr>
      <t>核与辐射安全监督</t>
    </r>
  </si>
  <si>
    <r>
      <rPr>
        <sz val="10"/>
        <rFont val="SimSun"/>
        <charset val="134"/>
      </rPr>
      <t>其他环境监测与监察支出</t>
    </r>
  </si>
  <si>
    <r>
      <rPr>
        <b/>
        <sz val="10"/>
        <rFont val="Microsoft JhengHei"/>
        <family val="2"/>
      </rPr>
      <t>污染防治</t>
    </r>
  </si>
  <si>
    <r>
      <rPr>
        <sz val="10"/>
        <rFont val="SimSun"/>
        <charset val="134"/>
      </rPr>
      <t>大气</t>
    </r>
  </si>
  <si>
    <r>
      <rPr>
        <sz val="10"/>
        <rFont val="SimSun"/>
        <charset val="134"/>
      </rPr>
      <t>水体</t>
    </r>
  </si>
  <si>
    <r>
      <rPr>
        <sz val="10"/>
        <rFont val="SimSun"/>
        <charset val="134"/>
      </rPr>
      <t>噪声</t>
    </r>
  </si>
  <si>
    <r>
      <rPr>
        <sz val="10"/>
        <rFont val="SimSun"/>
        <charset val="134"/>
      </rPr>
      <t>固体废弃物与化学品</t>
    </r>
  </si>
  <si>
    <r>
      <rPr>
        <sz val="10"/>
        <rFont val="SimSun"/>
        <charset val="134"/>
      </rPr>
      <t>放射源和放射性废物监管</t>
    </r>
  </si>
  <si>
    <r>
      <rPr>
        <sz val="10"/>
        <rFont val="SimSun"/>
        <charset val="134"/>
      </rPr>
      <t>辐射</t>
    </r>
  </si>
  <si>
    <r>
      <rPr>
        <sz val="10"/>
        <rFont val="SimSun"/>
        <charset val="134"/>
      </rPr>
      <t>排污费安排的支出</t>
    </r>
  </si>
  <si>
    <r>
      <rPr>
        <sz val="10"/>
        <rFont val="SimSun"/>
        <charset val="134"/>
      </rPr>
      <t>其他污染防治支出</t>
    </r>
  </si>
  <si>
    <r>
      <rPr>
        <b/>
        <sz val="10"/>
        <rFont val="Microsoft JhengHei"/>
        <family val="2"/>
      </rPr>
      <t>自然生态保护</t>
    </r>
  </si>
  <si>
    <r>
      <rPr>
        <sz val="10"/>
        <rFont val="SimSun"/>
        <charset val="134"/>
      </rPr>
      <t>生态保护</t>
    </r>
  </si>
  <si>
    <r>
      <rPr>
        <sz val="10"/>
        <rFont val="SimSun"/>
        <charset val="134"/>
      </rPr>
      <t>农村环境保护</t>
    </r>
  </si>
  <si>
    <r>
      <rPr>
        <sz val="10"/>
        <rFont val="SimSun"/>
        <charset val="134"/>
      </rPr>
      <t>自然保护区</t>
    </r>
  </si>
  <si>
    <r>
      <rPr>
        <sz val="10"/>
        <rFont val="SimSun"/>
        <charset val="134"/>
      </rPr>
      <t>生物及物种资源保护</t>
    </r>
  </si>
  <si>
    <r>
      <rPr>
        <sz val="10"/>
        <rFont val="SimSun"/>
        <charset val="134"/>
      </rPr>
      <t>其他自然生态保护支出</t>
    </r>
  </si>
  <si>
    <r>
      <rPr>
        <b/>
        <sz val="10"/>
        <rFont val="Microsoft JhengHei"/>
        <family val="2"/>
      </rPr>
      <t>天然林保护</t>
    </r>
  </si>
  <si>
    <r>
      <rPr>
        <sz val="10"/>
        <rFont val="SimSun"/>
        <charset val="134"/>
      </rPr>
      <t>森林管护</t>
    </r>
  </si>
  <si>
    <r>
      <rPr>
        <sz val="10"/>
        <rFont val="SimSun"/>
        <charset val="134"/>
      </rPr>
      <t>社会保险补助</t>
    </r>
  </si>
  <si>
    <r>
      <rPr>
        <sz val="10"/>
        <rFont val="SimSun"/>
        <charset val="134"/>
      </rPr>
      <t>政策性社会性支出补助</t>
    </r>
  </si>
  <si>
    <r>
      <rPr>
        <sz val="10"/>
        <rFont val="SimSun"/>
        <charset val="134"/>
      </rPr>
      <t>天然林保护工程建设</t>
    </r>
  </si>
  <si>
    <r>
      <rPr>
        <sz val="10"/>
        <rFont val="SimSun"/>
        <charset val="134"/>
      </rPr>
      <t>其他天然林保护支出</t>
    </r>
  </si>
  <si>
    <r>
      <rPr>
        <b/>
        <sz val="10"/>
        <rFont val="Microsoft JhengHei"/>
        <family val="2"/>
      </rPr>
      <t>退耕还林</t>
    </r>
  </si>
  <si>
    <r>
      <rPr>
        <sz val="10"/>
        <rFont val="SimSun"/>
        <charset val="134"/>
      </rPr>
      <t>退耕现金</t>
    </r>
  </si>
  <si>
    <r>
      <rPr>
        <sz val="10"/>
        <rFont val="SimSun"/>
        <charset val="134"/>
      </rPr>
      <t>退耕还林粮食折现补贴</t>
    </r>
  </si>
  <si>
    <r>
      <rPr>
        <sz val="10"/>
        <rFont val="SimSun"/>
        <charset val="134"/>
      </rPr>
      <t>退耕还林粮食费用补贴</t>
    </r>
  </si>
  <si>
    <r>
      <rPr>
        <sz val="10"/>
        <rFont val="SimSun"/>
        <charset val="134"/>
      </rPr>
      <t>退耕还林工程建设</t>
    </r>
  </si>
  <si>
    <r>
      <rPr>
        <sz val="10"/>
        <rFont val="SimSun"/>
        <charset val="134"/>
      </rPr>
      <t>其他退耕还林支出</t>
    </r>
  </si>
  <si>
    <r>
      <rPr>
        <b/>
        <sz val="10"/>
        <rFont val="Microsoft JhengHei"/>
        <family val="2"/>
      </rPr>
      <t>风沙荒漠治理</t>
    </r>
  </si>
  <si>
    <r>
      <rPr>
        <sz val="10"/>
        <rFont val="SimSun"/>
        <charset val="134"/>
      </rPr>
      <t>京津风沙源治理工程建设</t>
    </r>
  </si>
  <si>
    <r>
      <rPr>
        <sz val="10"/>
        <rFont val="SimSun"/>
        <charset val="134"/>
      </rPr>
      <t>其他风沙荒漠治理支出</t>
    </r>
  </si>
  <si>
    <r>
      <rPr>
        <b/>
        <sz val="10"/>
        <rFont val="Microsoft JhengHei"/>
        <family val="2"/>
      </rPr>
      <t>退牧还草</t>
    </r>
  </si>
  <si>
    <r>
      <rPr>
        <sz val="10"/>
        <rFont val="SimSun"/>
        <charset val="134"/>
      </rPr>
      <t>退牧还草工程建设</t>
    </r>
  </si>
  <si>
    <r>
      <rPr>
        <sz val="10"/>
        <rFont val="SimSun"/>
        <charset val="134"/>
      </rPr>
      <t>其他退牧还草支出</t>
    </r>
  </si>
  <si>
    <r>
      <rPr>
        <b/>
        <sz val="10"/>
        <rFont val="Microsoft JhengHei"/>
        <family val="2"/>
      </rPr>
      <t>已垦草原退耕还草(款)</t>
    </r>
  </si>
  <si>
    <r>
      <rPr>
        <sz val="10"/>
        <rFont val="SimSun"/>
        <charset val="134"/>
      </rPr>
      <t>已垦草原退耕还草(项)</t>
    </r>
  </si>
  <si>
    <r>
      <rPr>
        <b/>
        <sz val="10"/>
        <rFont val="Microsoft JhengHei"/>
        <family val="2"/>
      </rPr>
      <t>能源节约利用(款)</t>
    </r>
  </si>
  <si>
    <r>
      <rPr>
        <sz val="10"/>
        <rFont val="SimSun"/>
        <charset val="134"/>
      </rPr>
      <t>能源节约利用(项)</t>
    </r>
  </si>
  <si>
    <r>
      <rPr>
        <b/>
        <sz val="10"/>
        <rFont val="Microsoft JhengHei"/>
        <family val="2"/>
      </rPr>
      <t>污染减排</t>
    </r>
  </si>
  <si>
    <r>
      <rPr>
        <sz val="10"/>
        <rFont val="SimSun"/>
        <charset val="134"/>
      </rPr>
      <t>环境监测与信息</t>
    </r>
  </si>
  <si>
    <r>
      <rPr>
        <sz val="10"/>
        <rFont val="SimSun"/>
        <charset val="134"/>
      </rPr>
      <t>环境执法监察</t>
    </r>
  </si>
  <si>
    <r>
      <rPr>
        <sz val="10"/>
        <rFont val="SimSun"/>
        <charset val="134"/>
      </rPr>
      <t>减排专项支出</t>
    </r>
  </si>
  <si>
    <r>
      <rPr>
        <sz val="10"/>
        <rFont val="SimSun"/>
        <charset val="134"/>
      </rPr>
      <t>清洁生产专项支出</t>
    </r>
  </si>
  <si>
    <r>
      <rPr>
        <sz val="10"/>
        <rFont val="SimSun"/>
        <charset val="134"/>
      </rPr>
      <t>其他污染减排支出</t>
    </r>
  </si>
  <si>
    <r>
      <rPr>
        <b/>
        <sz val="10"/>
        <rFont val="Microsoft JhengHei"/>
        <family val="2"/>
      </rPr>
      <t>可再生能源(款)</t>
    </r>
  </si>
  <si>
    <r>
      <rPr>
        <sz val="10"/>
        <rFont val="SimSun"/>
        <charset val="134"/>
      </rPr>
      <t>可再生能源(项)</t>
    </r>
  </si>
  <si>
    <r>
      <rPr>
        <b/>
        <sz val="10"/>
        <rFont val="Microsoft JhengHei"/>
        <family val="2"/>
      </rPr>
      <t>循环经济(款)</t>
    </r>
  </si>
  <si>
    <r>
      <rPr>
        <sz val="10"/>
        <rFont val="SimSun"/>
        <charset val="134"/>
      </rPr>
      <t>循环经济(项)</t>
    </r>
  </si>
  <si>
    <r>
      <rPr>
        <b/>
        <sz val="10"/>
        <rFont val="Microsoft JhengHei"/>
        <family val="2"/>
      </rPr>
      <t>能源管理事务</t>
    </r>
  </si>
  <si>
    <r>
      <rPr>
        <sz val="10"/>
        <rFont val="SimSun"/>
        <charset val="134"/>
      </rPr>
      <t>能源预测预警</t>
    </r>
  </si>
  <si>
    <r>
      <rPr>
        <sz val="10"/>
        <rFont val="SimSun"/>
        <charset val="134"/>
      </rPr>
      <t>能源战略规划与实施</t>
    </r>
  </si>
  <si>
    <r>
      <rPr>
        <sz val="10"/>
        <rFont val="SimSun"/>
        <charset val="134"/>
      </rPr>
      <t>能源科技装备</t>
    </r>
  </si>
  <si>
    <r>
      <rPr>
        <sz val="10"/>
        <rFont val="SimSun"/>
        <charset val="134"/>
      </rPr>
      <t>能源行业管理</t>
    </r>
  </si>
  <si>
    <r>
      <rPr>
        <sz val="10"/>
        <rFont val="SimSun"/>
        <charset val="134"/>
      </rPr>
      <t>能源管理</t>
    </r>
  </si>
  <si>
    <r>
      <rPr>
        <sz val="10"/>
        <rFont val="SimSun"/>
        <charset val="134"/>
      </rPr>
      <t>石油储备发展管理</t>
    </r>
  </si>
  <si>
    <r>
      <rPr>
        <sz val="10"/>
        <rFont val="SimSun"/>
        <charset val="134"/>
      </rPr>
      <t>能源调查</t>
    </r>
  </si>
  <si>
    <r>
      <rPr>
        <sz val="10"/>
        <rFont val="SimSun"/>
        <charset val="134"/>
      </rPr>
      <t>农村电网建设</t>
    </r>
  </si>
  <si>
    <r>
      <rPr>
        <sz val="10"/>
        <rFont val="SimSun"/>
        <charset val="134"/>
      </rPr>
      <t>其他能源管理事务支出</t>
    </r>
  </si>
  <si>
    <r>
      <rPr>
        <b/>
        <sz val="10"/>
        <rFont val="Microsoft JhengHei"/>
        <family val="2"/>
      </rPr>
      <t>其他节能环保支出(款)</t>
    </r>
  </si>
  <si>
    <r>
      <rPr>
        <sz val="10"/>
        <rFont val="SimSun"/>
        <charset val="134"/>
      </rPr>
      <t>其他节能环保支出(项)</t>
    </r>
  </si>
  <si>
    <r>
      <rPr>
        <b/>
        <sz val="10"/>
        <rFont val="Microsoft JhengHei"/>
        <family val="2"/>
      </rPr>
      <t>城乡社区支出</t>
    </r>
  </si>
  <si>
    <r>
      <rPr>
        <b/>
        <sz val="10"/>
        <rFont val="Microsoft JhengHei"/>
        <family val="2"/>
      </rPr>
      <t>城乡社区管理事务</t>
    </r>
  </si>
  <si>
    <r>
      <rPr>
        <sz val="10"/>
        <rFont val="SimSun"/>
        <charset val="134"/>
      </rPr>
      <t>城管执法</t>
    </r>
  </si>
  <si>
    <r>
      <rPr>
        <sz val="10"/>
        <rFont val="SimSun"/>
        <charset val="134"/>
      </rPr>
      <t>工程建设标准规范编制与监管</t>
    </r>
  </si>
  <si>
    <r>
      <rPr>
        <sz val="10"/>
        <rFont val="SimSun"/>
        <charset val="134"/>
      </rPr>
      <t>工程建设管理</t>
    </r>
  </si>
  <si>
    <r>
      <rPr>
        <sz val="10"/>
        <rFont val="SimSun"/>
        <charset val="134"/>
      </rPr>
      <t>国家重点风景区规划与保护</t>
    </r>
  </si>
  <si>
    <r>
      <rPr>
        <sz val="10"/>
        <rFont val="SimSun"/>
        <charset val="134"/>
      </rPr>
      <t>执业资格注册、资质审查</t>
    </r>
  </si>
  <si>
    <r>
      <rPr>
        <sz val="10"/>
        <rFont val="SimSun"/>
        <charset val="134"/>
      </rPr>
      <t>其他城乡社区管理事务支出</t>
    </r>
  </si>
  <si>
    <r>
      <rPr>
        <b/>
        <sz val="10"/>
        <rFont val="Microsoft JhengHei"/>
        <family val="2"/>
      </rPr>
      <t>城乡社区规划与管理(款)</t>
    </r>
  </si>
  <si>
    <r>
      <rPr>
        <sz val="10"/>
        <rFont val="SimSun"/>
        <charset val="134"/>
      </rPr>
      <t>城乡社区规划与管理(项)</t>
    </r>
  </si>
  <si>
    <r>
      <rPr>
        <b/>
        <sz val="10"/>
        <rFont val="Microsoft JhengHei"/>
        <family val="2"/>
      </rPr>
      <t>城乡社区公共设施</t>
    </r>
  </si>
  <si>
    <r>
      <rPr>
        <sz val="10"/>
        <rFont val="SimSun"/>
        <charset val="134"/>
      </rPr>
      <t>小城镇基础设施建设</t>
    </r>
  </si>
  <si>
    <r>
      <rPr>
        <sz val="10"/>
        <rFont val="SimSun"/>
        <charset val="134"/>
      </rPr>
      <t>其他城乡社区公共设施支出</t>
    </r>
  </si>
  <si>
    <r>
      <rPr>
        <b/>
        <sz val="10"/>
        <rFont val="Microsoft JhengHei"/>
        <family val="2"/>
      </rPr>
      <t>城乡社区环境卫生(款)</t>
    </r>
  </si>
  <si>
    <r>
      <rPr>
        <sz val="10"/>
        <rFont val="SimSun"/>
        <charset val="134"/>
      </rPr>
      <t>城乡社区环境卫生(项)</t>
    </r>
  </si>
  <si>
    <r>
      <rPr>
        <b/>
        <sz val="10"/>
        <rFont val="Microsoft JhengHei"/>
        <family val="2"/>
      </rPr>
      <t>其他城乡社区支出(款)</t>
    </r>
  </si>
  <si>
    <r>
      <rPr>
        <sz val="10"/>
        <rFont val="SimSun"/>
        <charset val="134"/>
      </rPr>
      <t>其他城乡社区支出(项)</t>
    </r>
  </si>
  <si>
    <r>
      <rPr>
        <b/>
        <sz val="10"/>
        <rFont val="Microsoft JhengHei"/>
        <family val="2"/>
      </rPr>
      <t>农林水支出</t>
    </r>
  </si>
  <si>
    <r>
      <rPr>
        <b/>
        <sz val="10"/>
        <rFont val="Microsoft JhengHei"/>
        <family val="2"/>
      </rPr>
      <t>农业</t>
    </r>
  </si>
  <si>
    <r>
      <rPr>
        <sz val="10"/>
        <rFont val="SimSun"/>
        <charset val="134"/>
      </rPr>
      <t>农垦运行</t>
    </r>
  </si>
  <si>
    <r>
      <rPr>
        <sz val="10"/>
        <rFont val="SimSun"/>
        <charset val="134"/>
      </rPr>
      <t>科技转化与推广服务</t>
    </r>
  </si>
  <si>
    <r>
      <rPr>
        <sz val="10"/>
        <rFont val="SimSun"/>
        <charset val="134"/>
      </rPr>
      <t>病虫害控制</t>
    </r>
  </si>
  <si>
    <r>
      <rPr>
        <sz val="10"/>
        <rFont val="SimSun"/>
        <charset val="134"/>
      </rPr>
      <t>农产品质量安全</t>
    </r>
  </si>
  <si>
    <r>
      <rPr>
        <sz val="10"/>
        <rFont val="SimSun"/>
        <charset val="134"/>
      </rPr>
      <t>执法监管</t>
    </r>
  </si>
  <si>
    <r>
      <rPr>
        <sz val="10"/>
        <rFont val="SimSun"/>
        <charset val="134"/>
      </rPr>
      <t>统计监测与信息服务</t>
    </r>
  </si>
  <si>
    <r>
      <rPr>
        <sz val="10"/>
        <rFont val="SimSun"/>
        <charset val="134"/>
      </rPr>
      <t>农业行业业务管理</t>
    </r>
  </si>
  <si>
    <r>
      <rPr>
        <sz val="10"/>
        <rFont val="SimSun"/>
        <charset val="134"/>
      </rPr>
      <t>对外交流与合作</t>
    </r>
  </si>
  <si>
    <r>
      <rPr>
        <sz val="10"/>
        <rFont val="SimSun"/>
        <charset val="134"/>
      </rPr>
      <t>防灾救灾</t>
    </r>
  </si>
  <si>
    <r>
      <rPr>
        <sz val="10"/>
        <rFont val="SimSun"/>
        <charset val="134"/>
      </rPr>
      <t>稳定农民收入补贴</t>
    </r>
  </si>
  <si>
    <r>
      <rPr>
        <sz val="10"/>
        <rFont val="SimSun"/>
        <charset val="134"/>
      </rPr>
      <t>农业结构调整补贴</t>
    </r>
  </si>
  <si>
    <r>
      <rPr>
        <sz val="10"/>
        <rFont val="SimSun"/>
        <charset val="134"/>
      </rPr>
      <t>农业生产支持补贴</t>
    </r>
  </si>
  <si>
    <r>
      <rPr>
        <sz val="10"/>
        <rFont val="SimSun"/>
        <charset val="134"/>
      </rPr>
      <t>农业组织化与产业化经营</t>
    </r>
  </si>
  <si>
    <r>
      <rPr>
        <sz val="10"/>
        <rFont val="SimSun"/>
        <charset val="134"/>
      </rPr>
      <t>农产品加工与促销</t>
    </r>
  </si>
  <si>
    <r>
      <rPr>
        <sz val="10"/>
        <rFont val="SimSun"/>
        <charset val="134"/>
      </rPr>
      <t>农村公益事业</t>
    </r>
  </si>
  <si>
    <r>
      <rPr>
        <sz val="10"/>
        <rFont val="SimSun"/>
        <charset val="134"/>
      </rPr>
      <t>综合财力补助</t>
    </r>
  </si>
  <si>
    <r>
      <rPr>
        <sz val="10"/>
        <rFont val="SimSun"/>
        <charset val="134"/>
      </rPr>
      <t>农业资源保护修复与利用</t>
    </r>
  </si>
  <si>
    <r>
      <rPr>
        <sz val="10"/>
        <rFont val="SimSun"/>
        <charset val="134"/>
      </rPr>
      <t>农村道路建设</t>
    </r>
  </si>
  <si>
    <r>
      <rPr>
        <sz val="10"/>
        <rFont val="SimSun"/>
        <charset val="134"/>
      </rPr>
      <t>成品油价格改革对渔业的补贴</t>
    </r>
  </si>
  <si>
    <r>
      <rPr>
        <sz val="10"/>
        <rFont val="SimSun"/>
        <charset val="134"/>
      </rPr>
      <t>对高校毕业生到基层任职补助</t>
    </r>
  </si>
  <si>
    <r>
      <rPr>
        <sz val="10"/>
        <rFont val="SimSun"/>
        <charset val="134"/>
      </rPr>
      <t>其他农业支出</t>
    </r>
  </si>
  <si>
    <r>
      <rPr>
        <b/>
        <sz val="10"/>
        <rFont val="Microsoft JhengHei"/>
        <family val="2"/>
      </rPr>
      <t>林业</t>
    </r>
  </si>
  <si>
    <r>
      <rPr>
        <sz val="10"/>
        <rFont val="SimSun"/>
        <charset val="134"/>
      </rPr>
      <t>林业事业机构</t>
    </r>
  </si>
  <si>
    <r>
      <rPr>
        <sz val="10"/>
        <rFont val="SimSun"/>
        <charset val="134"/>
      </rPr>
      <t>森林培育</t>
    </r>
  </si>
  <si>
    <r>
      <rPr>
        <sz val="10"/>
        <rFont val="SimSun"/>
        <charset val="134"/>
      </rPr>
      <t>林业技术推广</t>
    </r>
  </si>
  <si>
    <r>
      <rPr>
        <sz val="10"/>
        <rFont val="SimSun"/>
        <charset val="134"/>
      </rPr>
      <t>森林资源管理</t>
    </r>
  </si>
  <si>
    <r>
      <rPr>
        <sz val="10"/>
        <rFont val="SimSun"/>
        <charset val="134"/>
      </rPr>
      <t>森林资源监测</t>
    </r>
  </si>
  <si>
    <r>
      <rPr>
        <sz val="10"/>
        <rFont val="SimSun"/>
        <charset val="134"/>
      </rPr>
      <t>森林生态效益补偿</t>
    </r>
  </si>
  <si>
    <r>
      <rPr>
        <sz val="10"/>
        <rFont val="SimSun"/>
        <charset val="134"/>
      </rPr>
      <t>林业自然保护区</t>
    </r>
  </si>
  <si>
    <r>
      <rPr>
        <sz val="10"/>
        <rFont val="SimSun"/>
        <charset val="134"/>
      </rPr>
      <t>动植物保护</t>
    </r>
  </si>
  <si>
    <r>
      <rPr>
        <sz val="10"/>
        <rFont val="SimSun"/>
        <charset val="134"/>
      </rPr>
      <t>湿地保护</t>
    </r>
  </si>
  <si>
    <r>
      <rPr>
        <sz val="10"/>
        <rFont val="SimSun"/>
        <charset val="134"/>
      </rPr>
      <t>林业执法与监督</t>
    </r>
  </si>
  <si>
    <r>
      <rPr>
        <sz val="10"/>
        <rFont val="SimSun"/>
        <charset val="134"/>
      </rPr>
      <t>林业检疫检测</t>
    </r>
  </si>
  <si>
    <r>
      <rPr>
        <sz val="10"/>
        <rFont val="SimSun"/>
        <charset val="134"/>
      </rPr>
      <t>防沙治沙</t>
    </r>
  </si>
  <si>
    <r>
      <rPr>
        <sz val="10"/>
        <rFont val="SimSun"/>
        <charset val="134"/>
      </rPr>
      <t>林业质量安全</t>
    </r>
  </si>
  <si>
    <r>
      <rPr>
        <sz val="10"/>
        <rFont val="SimSun"/>
        <charset val="134"/>
      </rPr>
      <t>林业工程与项目管理</t>
    </r>
  </si>
  <si>
    <r>
      <rPr>
        <sz val="10"/>
        <rFont val="SimSun"/>
        <charset val="134"/>
      </rPr>
      <t>林业对外合作与交流</t>
    </r>
  </si>
  <si>
    <r>
      <rPr>
        <sz val="10"/>
        <rFont val="SimSun"/>
        <charset val="134"/>
      </rPr>
      <t>林业产业化</t>
    </r>
  </si>
  <si>
    <r>
      <rPr>
        <sz val="10"/>
        <rFont val="SimSun"/>
        <charset val="134"/>
      </rPr>
      <t>信息管理</t>
    </r>
  </si>
  <si>
    <r>
      <rPr>
        <sz val="10"/>
        <rFont val="SimSun"/>
        <charset val="134"/>
      </rPr>
      <t>林业政策制定与宣传</t>
    </r>
  </si>
  <si>
    <r>
      <rPr>
        <sz val="10"/>
        <rFont val="SimSun"/>
        <charset val="134"/>
      </rPr>
      <t>林业资金审计稽查</t>
    </r>
  </si>
  <si>
    <r>
      <rPr>
        <sz val="10"/>
        <rFont val="SimSun"/>
        <charset val="134"/>
      </rPr>
      <t>林区公共支出</t>
    </r>
  </si>
  <si>
    <r>
      <rPr>
        <sz val="10"/>
        <rFont val="SimSun"/>
        <charset val="134"/>
      </rPr>
      <t>林业贷款贴息</t>
    </r>
  </si>
  <si>
    <r>
      <rPr>
        <sz val="10"/>
        <rFont val="SimSun"/>
        <charset val="134"/>
      </rPr>
      <t>成品油价格改革对林业的补贴</t>
    </r>
  </si>
  <si>
    <r>
      <rPr>
        <sz val="10"/>
        <rFont val="SimSun"/>
        <charset val="134"/>
      </rPr>
      <t>林业防灾减灾</t>
    </r>
  </si>
  <si>
    <r>
      <rPr>
        <sz val="10"/>
        <rFont val="SimSun"/>
        <charset val="134"/>
      </rPr>
      <t>其他林业支出</t>
    </r>
  </si>
  <si>
    <r>
      <rPr>
        <b/>
        <sz val="10"/>
        <rFont val="Microsoft JhengHei"/>
        <family val="2"/>
      </rPr>
      <t>水利</t>
    </r>
  </si>
  <si>
    <r>
      <rPr>
        <sz val="10"/>
        <rFont val="SimSun"/>
        <charset val="134"/>
      </rPr>
      <t>水利行业业务管理</t>
    </r>
  </si>
  <si>
    <r>
      <rPr>
        <sz val="10"/>
        <rFont val="SimSun"/>
        <charset val="134"/>
      </rPr>
      <t>水利工程建设</t>
    </r>
  </si>
  <si>
    <r>
      <rPr>
        <sz val="10"/>
        <rFont val="SimSun"/>
        <charset val="134"/>
      </rPr>
      <t>水利工程运行与维护</t>
    </r>
  </si>
  <si>
    <r>
      <rPr>
        <sz val="10"/>
        <rFont val="SimSun"/>
        <charset val="134"/>
      </rPr>
      <t>长江黄河等流域管理</t>
    </r>
  </si>
  <si>
    <r>
      <rPr>
        <sz val="10"/>
        <rFont val="SimSun"/>
        <charset val="134"/>
      </rPr>
      <t>水利前期工作</t>
    </r>
  </si>
  <si>
    <r>
      <rPr>
        <sz val="10"/>
        <rFont val="SimSun"/>
        <charset val="134"/>
      </rPr>
      <t>水利执法监督</t>
    </r>
  </si>
  <si>
    <r>
      <rPr>
        <sz val="10"/>
        <rFont val="SimSun"/>
        <charset val="134"/>
      </rPr>
      <t>水土保持</t>
    </r>
  </si>
  <si>
    <r>
      <rPr>
        <sz val="10"/>
        <rFont val="SimSun"/>
        <charset val="134"/>
      </rPr>
      <t>水资源节约管理与保护</t>
    </r>
  </si>
  <si>
    <r>
      <rPr>
        <sz val="10"/>
        <rFont val="SimSun"/>
        <charset val="134"/>
      </rPr>
      <t>水质监测</t>
    </r>
  </si>
  <si>
    <r>
      <rPr>
        <sz val="10"/>
        <rFont val="SimSun"/>
        <charset val="134"/>
      </rPr>
      <t>水文测报</t>
    </r>
  </si>
  <si>
    <r>
      <rPr>
        <sz val="10"/>
        <rFont val="SimSun"/>
        <charset val="134"/>
      </rPr>
      <t>防汛</t>
    </r>
  </si>
  <si>
    <r>
      <rPr>
        <sz val="10"/>
        <rFont val="SimSun"/>
        <charset val="134"/>
      </rPr>
      <t>抗旱</t>
    </r>
  </si>
  <si>
    <r>
      <rPr>
        <sz val="10"/>
        <rFont val="SimSun"/>
        <charset val="134"/>
      </rPr>
      <t>农田水利</t>
    </r>
  </si>
  <si>
    <r>
      <rPr>
        <sz val="10"/>
        <rFont val="SimSun"/>
        <charset val="134"/>
      </rPr>
      <t>水利技术推广</t>
    </r>
  </si>
  <si>
    <r>
      <rPr>
        <sz val="10"/>
        <rFont val="SimSun"/>
        <charset val="134"/>
      </rPr>
      <t>国际河流治理与管理</t>
    </r>
  </si>
  <si>
    <r>
      <rPr>
        <sz val="10"/>
        <rFont val="SimSun"/>
        <charset val="134"/>
      </rPr>
      <t>江河湖库水系综合整治</t>
    </r>
  </si>
  <si>
    <r>
      <rPr>
        <sz val="10"/>
        <rFont val="SimSun"/>
        <charset val="134"/>
      </rPr>
      <t>大中型水库移民后期扶持专项支出</t>
    </r>
  </si>
  <si>
    <r>
      <rPr>
        <sz val="10"/>
        <rFont val="SimSun"/>
        <charset val="134"/>
      </rPr>
      <t>水利安全监督</t>
    </r>
  </si>
  <si>
    <r>
      <rPr>
        <sz val="10"/>
        <rFont val="SimSun"/>
        <charset val="134"/>
      </rPr>
      <t>水资源费安排的支出</t>
    </r>
  </si>
  <si>
    <r>
      <rPr>
        <sz val="10"/>
        <rFont val="SimSun"/>
        <charset val="134"/>
      </rPr>
      <t>砂石资源费支出</t>
    </r>
  </si>
  <si>
    <r>
      <rPr>
        <sz val="10"/>
        <rFont val="SimSun"/>
        <charset val="134"/>
      </rPr>
      <t>水利建设移民支出</t>
    </r>
  </si>
  <si>
    <r>
      <rPr>
        <sz val="10"/>
        <rFont val="SimSun"/>
        <charset val="134"/>
      </rPr>
      <t>农村人畜饮水</t>
    </r>
  </si>
  <si>
    <r>
      <rPr>
        <sz val="10"/>
        <rFont val="SimSun"/>
        <charset val="134"/>
      </rPr>
      <t>其他水利支出</t>
    </r>
  </si>
  <si>
    <r>
      <rPr>
        <b/>
        <sz val="10"/>
        <rFont val="Microsoft JhengHei"/>
        <family val="2"/>
      </rPr>
      <t>南水北调</t>
    </r>
  </si>
  <si>
    <r>
      <rPr>
        <sz val="10"/>
        <rFont val="SimSun"/>
        <charset val="134"/>
      </rPr>
      <t>南水北调工程建设</t>
    </r>
  </si>
  <si>
    <r>
      <rPr>
        <sz val="10"/>
        <rFont val="SimSun"/>
        <charset val="134"/>
      </rPr>
      <t>政策研究与信息管理</t>
    </r>
  </si>
  <si>
    <r>
      <rPr>
        <sz val="10"/>
        <rFont val="SimSun"/>
        <charset val="134"/>
      </rPr>
      <t>工程稽查</t>
    </r>
  </si>
  <si>
    <r>
      <rPr>
        <sz val="10"/>
        <rFont val="SimSun"/>
        <charset val="134"/>
      </rPr>
      <t>前期工作</t>
    </r>
  </si>
  <si>
    <r>
      <rPr>
        <sz val="10"/>
        <rFont val="SimSun"/>
        <charset val="134"/>
      </rPr>
      <t>南水北调技术推广</t>
    </r>
  </si>
  <si>
    <r>
      <rPr>
        <sz val="10"/>
        <rFont val="SimSun"/>
        <charset val="134"/>
      </rPr>
      <t>环境、移民及水资源管理与保护</t>
    </r>
  </si>
  <si>
    <r>
      <rPr>
        <sz val="10"/>
        <rFont val="SimSun"/>
        <charset val="134"/>
      </rPr>
      <t>其他南水北调支出</t>
    </r>
  </si>
  <si>
    <r>
      <rPr>
        <b/>
        <sz val="10"/>
        <rFont val="Microsoft JhengHei"/>
        <family val="2"/>
      </rPr>
      <t>扶贫</t>
    </r>
  </si>
  <si>
    <r>
      <rPr>
        <sz val="10"/>
        <rFont val="SimSun"/>
        <charset val="134"/>
      </rPr>
      <t>农村基础设施建设</t>
    </r>
  </si>
  <si>
    <r>
      <rPr>
        <sz val="10"/>
        <rFont val="SimSun"/>
        <charset val="134"/>
      </rPr>
      <t>生产发展</t>
    </r>
  </si>
  <si>
    <r>
      <rPr>
        <sz val="10"/>
        <rFont val="SimSun"/>
        <charset val="134"/>
      </rPr>
      <t>社会发展</t>
    </r>
  </si>
  <si>
    <r>
      <rPr>
        <sz val="10"/>
        <rFont val="SimSun"/>
        <charset val="134"/>
      </rPr>
      <t>扶贫贷款奖补和贴息</t>
    </r>
  </si>
  <si>
    <r>
      <rPr>
        <sz val="10"/>
        <rFont val="SimSun"/>
        <charset val="134"/>
      </rPr>
      <t>“三西”农业建设专项补助</t>
    </r>
  </si>
  <si>
    <r>
      <rPr>
        <sz val="10"/>
        <rFont val="SimSun"/>
        <charset val="134"/>
      </rPr>
      <t>扶贫事业机构</t>
    </r>
  </si>
  <si>
    <r>
      <rPr>
        <sz val="10"/>
        <rFont val="SimSun"/>
        <charset val="134"/>
      </rPr>
      <t>其他扶贫支出</t>
    </r>
  </si>
  <si>
    <r>
      <rPr>
        <b/>
        <sz val="10"/>
        <rFont val="Microsoft JhengHei"/>
        <family val="2"/>
      </rPr>
      <t>农业综合开发</t>
    </r>
  </si>
  <si>
    <r>
      <rPr>
        <sz val="10"/>
        <rFont val="SimSun"/>
        <charset val="134"/>
      </rPr>
      <t>土地治理</t>
    </r>
  </si>
  <si>
    <r>
      <rPr>
        <sz val="10"/>
        <rFont val="SimSun"/>
        <charset val="134"/>
      </rPr>
      <t>产业化经营</t>
    </r>
  </si>
  <si>
    <r>
      <rPr>
        <sz val="10"/>
        <rFont val="SimSun"/>
        <charset val="134"/>
      </rPr>
      <t>科技示范</t>
    </r>
  </si>
  <si>
    <r>
      <rPr>
        <sz val="10"/>
        <rFont val="SimSun"/>
        <charset val="134"/>
      </rPr>
      <t>其他农业综合开发支出</t>
    </r>
  </si>
  <si>
    <r>
      <rPr>
        <b/>
        <sz val="10"/>
        <rFont val="Microsoft JhengHei"/>
        <family val="2"/>
      </rPr>
      <t>农村综合改革</t>
    </r>
  </si>
  <si>
    <r>
      <rPr>
        <sz val="10"/>
        <rFont val="SimSun"/>
        <charset val="134"/>
      </rPr>
      <t>对村级一事一议的补助</t>
    </r>
  </si>
  <si>
    <r>
      <rPr>
        <sz val="10"/>
        <rFont val="SimSun"/>
        <charset val="134"/>
      </rPr>
      <t>国有农场办社会职能改革补助</t>
    </r>
  </si>
  <si>
    <r>
      <rPr>
        <sz val="10"/>
        <rFont val="SimSun"/>
        <charset val="134"/>
      </rPr>
      <t>对村民委员会和村党支部的补助</t>
    </r>
  </si>
  <si>
    <r>
      <rPr>
        <sz val="10"/>
        <rFont val="SimSun"/>
        <charset val="134"/>
      </rPr>
      <t>对村集体经济组织的补助</t>
    </r>
  </si>
  <si>
    <r>
      <rPr>
        <sz val="10"/>
        <rFont val="SimSun"/>
        <charset val="134"/>
      </rPr>
      <t>农村综合改革示范试点补助</t>
    </r>
  </si>
  <si>
    <r>
      <rPr>
        <sz val="10"/>
        <rFont val="SimSun"/>
        <charset val="134"/>
      </rPr>
      <t>其他农村综合改革支出</t>
    </r>
  </si>
  <si>
    <r>
      <rPr>
        <b/>
        <sz val="10"/>
        <rFont val="Microsoft JhengHei"/>
        <family val="2"/>
      </rPr>
      <t>普惠金融发展支出</t>
    </r>
  </si>
  <si>
    <r>
      <rPr>
        <sz val="10"/>
        <rFont val="SimSun"/>
        <charset val="134"/>
      </rPr>
      <t>支持农村金融机构</t>
    </r>
  </si>
  <si>
    <r>
      <rPr>
        <sz val="10"/>
        <rFont val="SimSun"/>
        <charset val="134"/>
      </rPr>
      <t>涉农贷款增量奖励</t>
    </r>
  </si>
  <si>
    <r>
      <rPr>
        <sz val="10"/>
        <rFont val="SimSun"/>
        <charset val="134"/>
      </rPr>
      <t>农业保险保费补贴</t>
    </r>
  </si>
  <si>
    <r>
      <rPr>
        <sz val="10"/>
        <rFont val="SimSun"/>
        <charset val="134"/>
      </rPr>
      <t>小额担保贷款贴息</t>
    </r>
  </si>
  <si>
    <r>
      <rPr>
        <sz val="10"/>
        <rFont val="SimSun"/>
        <charset val="134"/>
      </rPr>
      <t>补充小额担保贷款基金</t>
    </r>
  </si>
  <si>
    <r>
      <rPr>
        <sz val="10"/>
        <rFont val="SimSun"/>
        <charset val="134"/>
      </rPr>
      <t>其他普惠金融发展支出</t>
    </r>
  </si>
  <si>
    <r>
      <rPr>
        <b/>
        <sz val="10"/>
        <rFont val="Microsoft JhengHei"/>
        <family val="2"/>
      </rPr>
      <t>目标价格补贴</t>
    </r>
  </si>
  <si>
    <r>
      <rPr>
        <sz val="10"/>
        <rFont val="SimSun"/>
        <charset val="134"/>
      </rPr>
      <t>棉花目标价格补贴</t>
    </r>
  </si>
  <si>
    <r>
      <rPr>
        <sz val="10"/>
        <rFont val="SimSun"/>
        <charset val="134"/>
      </rPr>
      <t>大豆目标价格补贴</t>
    </r>
  </si>
  <si>
    <r>
      <rPr>
        <sz val="10"/>
        <rFont val="SimSun"/>
        <charset val="134"/>
      </rPr>
      <t>其他目标价格补贴</t>
    </r>
  </si>
  <si>
    <r>
      <rPr>
        <b/>
        <sz val="10"/>
        <rFont val="Microsoft JhengHei"/>
        <family val="2"/>
      </rPr>
      <t>其他农林水支出(款)</t>
    </r>
  </si>
  <si>
    <r>
      <rPr>
        <sz val="10"/>
        <rFont val="SimSun"/>
        <charset val="134"/>
      </rPr>
      <t>化解其他公益性乡村债务支出</t>
    </r>
  </si>
  <si>
    <r>
      <rPr>
        <sz val="10"/>
        <rFont val="SimSun"/>
        <charset val="134"/>
      </rPr>
      <t>其他农林水支出(项)</t>
    </r>
  </si>
  <si>
    <r>
      <rPr>
        <b/>
        <sz val="10"/>
        <rFont val="Microsoft JhengHei"/>
        <family val="2"/>
      </rPr>
      <t>交通运输支出</t>
    </r>
  </si>
  <si>
    <r>
      <rPr>
        <b/>
        <sz val="10"/>
        <rFont val="Microsoft JhengHei"/>
        <family val="2"/>
      </rPr>
      <t>公路水路运输</t>
    </r>
  </si>
  <si>
    <r>
      <rPr>
        <sz val="10"/>
        <rFont val="SimSun"/>
        <charset val="134"/>
      </rPr>
      <t>公路新建</t>
    </r>
  </si>
  <si>
    <r>
      <rPr>
        <sz val="10"/>
        <rFont val="SimSun"/>
        <charset val="134"/>
      </rPr>
      <t>公路改建</t>
    </r>
  </si>
  <si>
    <r>
      <rPr>
        <sz val="10"/>
        <rFont val="SimSun"/>
        <charset val="134"/>
      </rPr>
      <t>公路养护</t>
    </r>
  </si>
  <si>
    <r>
      <rPr>
        <sz val="10"/>
        <rFont val="SimSun"/>
        <charset val="134"/>
      </rPr>
      <t>特大型桥梁建设</t>
    </r>
  </si>
  <si>
    <r>
      <rPr>
        <sz val="10"/>
        <rFont val="SimSun"/>
        <charset val="134"/>
      </rPr>
      <t>公路路政管理</t>
    </r>
  </si>
  <si>
    <r>
      <rPr>
        <sz val="10"/>
        <rFont val="SimSun"/>
        <charset val="134"/>
      </rPr>
      <t>公路和运输信息化建设</t>
    </r>
  </si>
  <si>
    <r>
      <rPr>
        <sz val="10"/>
        <rFont val="SimSun"/>
        <charset val="134"/>
      </rPr>
      <t>公路和运输安全</t>
    </r>
  </si>
  <si>
    <r>
      <rPr>
        <sz val="10"/>
        <rFont val="SimSun"/>
        <charset val="134"/>
      </rPr>
      <t>公路还贷专项</t>
    </r>
  </si>
  <si>
    <r>
      <rPr>
        <sz val="10"/>
        <rFont val="SimSun"/>
        <charset val="134"/>
      </rPr>
      <t>公路运输管理</t>
    </r>
  </si>
  <si>
    <r>
      <rPr>
        <sz val="10"/>
        <rFont val="SimSun"/>
        <charset val="134"/>
      </rPr>
      <t>公路客货运站(场)建设</t>
    </r>
  </si>
  <si>
    <r>
      <rPr>
        <sz val="10"/>
        <rFont val="SimSun"/>
        <charset val="134"/>
      </rPr>
      <t>公路和运输技术标准化建设</t>
    </r>
  </si>
  <si>
    <r>
      <rPr>
        <sz val="10"/>
        <rFont val="SimSun"/>
        <charset val="134"/>
      </rPr>
      <t>港口设施</t>
    </r>
  </si>
  <si>
    <r>
      <rPr>
        <sz val="10"/>
        <rFont val="SimSun"/>
        <charset val="134"/>
      </rPr>
      <t>航道维护</t>
    </r>
  </si>
  <si>
    <r>
      <rPr>
        <sz val="10"/>
        <rFont val="SimSun"/>
        <charset val="134"/>
      </rPr>
      <t>安全通信</t>
    </r>
  </si>
  <si>
    <r>
      <rPr>
        <sz val="10"/>
        <rFont val="SimSun"/>
        <charset val="134"/>
      </rPr>
      <t>三峡库区通航管理</t>
    </r>
  </si>
  <si>
    <r>
      <rPr>
        <sz val="10"/>
        <rFont val="SimSun"/>
        <charset val="134"/>
      </rPr>
      <t>航务管理</t>
    </r>
  </si>
  <si>
    <r>
      <rPr>
        <sz val="10"/>
        <rFont val="SimSun"/>
        <charset val="134"/>
      </rPr>
      <t>船舶检验</t>
    </r>
  </si>
  <si>
    <r>
      <rPr>
        <sz val="10"/>
        <rFont val="SimSun"/>
        <charset val="134"/>
      </rPr>
      <t>救助打捞</t>
    </r>
  </si>
  <si>
    <r>
      <rPr>
        <sz val="10"/>
        <rFont val="SimSun"/>
        <charset val="134"/>
      </rPr>
      <t>内河运输</t>
    </r>
  </si>
  <si>
    <r>
      <rPr>
        <sz val="10"/>
        <rFont val="SimSun"/>
        <charset val="134"/>
      </rPr>
      <t>远洋运输</t>
    </r>
  </si>
  <si>
    <r>
      <rPr>
        <sz val="10"/>
        <rFont val="SimSun"/>
        <charset val="134"/>
      </rPr>
      <t>海事管理</t>
    </r>
  </si>
  <si>
    <r>
      <rPr>
        <sz val="10"/>
        <rFont val="SimSun"/>
        <charset val="134"/>
      </rPr>
      <t>航标事业发展支出</t>
    </r>
  </si>
  <si>
    <r>
      <rPr>
        <sz val="10"/>
        <rFont val="SimSun"/>
        <charset val="134"/>
      </rPr>
      <t>水路运输管理支出</t>
    </r>
  </si>
  <si>
    <r>
      <rPr>
        <sz val="10"/>
        <rFont val="SimSun"/>
        <charset val="134"/>
      </rPr>
      <t>口岸建设</t>
    </r>
  </si>
  <si>
    <r>
      <rPr>
        <sz val="10"/>
        <rFont val="SimSun"/>
        <charset val="134"/>
      </rPr>
      <t>取消政府还贷二级公路收费专项支出</t>
    </r>
  </si>
  <si>
    <r>
      <rPr>
        <sz val="10"/>
        <rFont val="SimSun"/>
        <charset val="134"/>
      </rPr>
      <t>其他公路水路运输支出</t>
    </r>
  </si>
  <si>
    <r>
      <rPr>
        <b/>
        <sz val="10"/>
        <rFont val="Microsoft JhengHei"/>
        <family val="2"/>
      </rPr>
      <t>铁路运输</t>
    </r>
  </si>
  <si>
    <r>
      <rPr>
        <sz val="10"/>
        <rFont val="SimSun"/>
        <charset val="134"/>
      </rPr>
      <t>铁路路网建设</t>
    </r>
  </si>
  <si>
    <r>
      <rPr>
        <sz val="10"/>
        <rFont val="SimSun"/>
        <charset val="134"/>
      </rPr>
      <t>铁路还贷专项</t>
    </r>
  </si>
  <si>
    <r>
      <rPr>
        <sz val="10"/>
        <rFont val="SimSun"/>
        <charset val="134"/>
      </rPr>
      <t>铁路安全</t>
    </r>
  </si>
  <si>
    <r>
      <rPr>
        <sz val="10"/>
        <rFont val="SimSun"/>
        <charset val="134"/>
      </rPr>
      <t>铁路专项运输</t>
    </r>
  </si>
  <si>
    <r>
      <rPr>
        <sz val="10"/>
        <rFont val="SimSun"/>
        <charset val="134"/>
      </rPr>
      <t>行业监管</t>
    </r>
  </si>
  <si>
    <r>
      <rPr>
        <sz val="10"/>
        <rFont val="SimSun"/>
        <charset val="134"/>
      </rPr>
      <t>其他铁路运输支出</t>
    </r>
  </si>
  <si>
    <r>
      <rPr>
        <b/>
        <sz val="10"/>
        <rFont val="Microsoft JhengHei"/>
        <family val="2"/>
      </rPr>
      <t>民用航空运输</t>
    </r>
  </si>
  <si>
    <r>
      <rPr>
        <sz val="10"/>
        <rFont val="SimSun"/>
        <charset val="134"/>
      </rPr>
      <t>机场建设</t>
    </r>
  </si>
  <si>
    <r>
      <rPr>
        <sz val="10"/>
        <rFont val="SimSun"/>
        <charset val="134"/>
      </rPr>
      <t>空管系统建设</t>
    </r>
  </si>
  <si>
    <r>
      <rPr>
        <sz val="10"/>
        <rFont val="SimSun"/>
        <charset val="134"/>
      </rPr>
      <t>民航还贷专项支出</t>
    </r>
  </si>
  <si>
    <r>
      <rPr>
        <sz val="10"/>
        <rFont val="SimSun"/>
        <charset val="134"/>
      </rPr>
      <t>民用航空安全</t>
    </r>
  </si>
  <si>
    <r>
      <rPr>
        <sz val="10"/>
        <rFont val="SimSun"/>
        <charset val="134"/>
      </rPr>
      <t>民航专项运输</t>
    </r>
  </si>
  <si>
    <r>
      <rPr>
        <sz val="10"/>
        <rFont val="SimSun"/>
        <charset val="134"/>
      </rPr>
      <t>其他民用航空运输支出</t>
    </r>
  </si>
  <si>
    <r>
      <rPr>
        <b/>
        <sz val="10"/>
        <rFont val="Microsoft JhengHei"/>
        <family val="2"/>
      </rPr>
      <t>成品油价格改革对交通运输的补贴</t>
    </r>
  </si>
  <si>
    <r>
      <rPr>
        <sz val="10"/>
        <rFont val="SimSun"/>
        <charset val="134"/>
      </rPr>
      <t>对农村道路客运的补贴</t>
    </r>
  </si>
  <si>
    <r>
      <rPr>
        <sz val="10"/>
        <rFont val="SimSun"/>
        <charset val="134"/>
      </rPr>
      <t>对出租车的补贴</t>
    </r>
  </si>
  <si>
    <r>
      <rPr>
        <sz val="10"/>
        <rFont val="SimSun"/>
        <charset val="134"/>
      </rPr>
      <t>成品油价格改革补贴其他支出</t>
    </r>
  </si>
  <si>
    <r>
      <rPr>
        <b/>
        <sz val="10"/>
        <rFont val="Microsoft JhengHei"/>
        <family val="2"/>
      </rPr>
      <t>邮政业支出</t>
    </r>
  </si>
  <si>
    <r>
      <rPr>
        <sz val="10"/>
        <rFont val="SimSun"/>
        <charset val="134"/>
      </rPr>
      <t>邮政普遍服务与特殊服务</t>
    </r>
  </si>
  <si>
    <r>
      <rPr>
        <sz val="10"/>
        <rFont val="SimSun"/>
        <charset val="134"/>
      </rPr>
      <t>其他邮政业支出</t>
    </r>
  </si>
  <si>
    <r>
      <rPr>
        <b/>
        <sz val="10"/>
        <rFont val="Microsoft JhengHei"/>
        <family val="2"/>
      </rPr>
      <t>车辆购置税支出</t>
    </r>
  </si>
  <si>
    <r>
      <rPr>
        <sz val="10"/>
        <rFont val="SimSun"/>
        <charset val="134"/>
      </rPr>
      <t>车辆购置税用于公路等基础设施建设支出</t>
    </r>
  </si>
  <si>
    <r>
      <rPr>
        <sz val="10"/>
        <rFont val="SimSun"/>
        <charset val="134"/>
      </rPr>
      <t>车辆购置税用于农村公路建设支出</t>
    </r>
  </si>
  <si>
    <r>
      <rPr>
        <sz val="10"/>
        <rFont val="SimSun"/>
        <charset val="134"/>
      </rPr>
      <t>车辆购置税用于老旧汽车报废更新补贴支出</t>
    </r>
  </si>
  <si>
    <r>
      <rPr>
        <sz val="10"/>
        <rFont val="SimSun"/>
        <charset val="134"/>
      </rPr>
      <t>车辆购置税其他支出</t>
    </r>
  </si>
  <si>
    <r>
      <rPr>
        <b/>
        <sz val="10"/>
        <rFont val="Microsoft JhengHei"/>
        <family val="2"/>
      </rPr>
      <t>其他交通运输支出(款)</t>
    </r>
  </si>
  <si>
    <r>
      <rPr>
        <sz val="10"/>
        <rFont val="SimSun"/>
        <charset val="134"/>
      </rPr>
      <t>公共交通运营补助</t>
    </r>
  </si>
  <si>
    <r>
      <rPr>
        <sz val="10"/>
        <rFont val="SimSun"/>
        <charset val="134"/>
      </rPr>
      <t>其他交通运输支出(项)</t>
    </r>
  </si>
  <si>
    <r>
      <rPr>
        <b/>
        <sz val="10"/>
        <rFont val="Microsoft JhengHei"/>
        <family val="2"/>
      </rPr>
      <t>资源勘探信息等支出</t>
    </r>
  </si>
  <si>
    <r>
      <rPr>
        <b/>
        <sz val="10"/>
        <rFont val="Microsoft JhengHei"/>
        <family val="2"/>
      </rPr>
      <t>资源勘探开发</t>
    </r>
  </si>
  <si>
    <r>
      <rPr>
        <sz val="10"/>
        <rFont val="SimSun"/>
        <charset val="134"/>
      </rPr>
      <t>煤炭勘探开采和洗选</t>
    </r>
  </si>
  <si>
    <r>
      <rPr>
        <sz val="10"/>
        <rFont val="SimSun"/>
        <charset val="134"/>
      </rPr>
      <t>石油和天然气勘探开采</t>
    </r>
  </si>
  <si>
    <r>
      <rPr>
        <sz val="10"/>
        <rFont val="SimSun"/>
        <charset val="134"/>
      </rPr>
      <t>黑色金属矿勘探和采选</t>
    </r>
  </si>
  <si>
    <r>
      <rPr>
        <sz val="10"/>
        <rFont val="SimSun"/>
        <charset val="134"/>
      </rPr>
      <t>有色金属矿勘探和采选</t>
    </r>
  </si>
  <si>
    <r>
      <rPr>
        <sz val="10"/>
        <rFont val="SimSun"/>
        <charset val="134"/>
      </rPr>
      <t>非金属矿勘探和采选</t>
    </r>
  </si>
  <si>
    <r>
      <rPr>
        <sz val="10"/>
        <rFont val="SimSun"/>
        <charset val="134"/>
      </rPr>
      <t>其他资源勘探业支出</t>
    </r>
  </si>
  <si>
    <r>
      <rPr>
        <b/>
        <sz val="10"/>
        <rFont val="Microsoft JhengHei"/>
        <family val="2"/>
      </rPr>
      <t>制造业</t>
    </r>
  </si>
  <si>
    <r>
      <rPr>
        <sz val="10"/>
        <rFont val="SimSun"/>
        <charset val="134"/>
      </rPr>
      <t>纺织业</t>
    </r>
  </si>
  <si>
    <r>
      <rPr>
        <sz val="10"/>
        <rFont val="SimSun"/>
        <charset val="134"/>
      </rPr>
      <t>医药制造业</t>
    </r>
  </si>
  <si>
    <r>
      <rPr>
        <sz val="10"/>
        <rFont val="SimSun"/>
        <charset val="134"/>
      </rPr>
      <t>非金属矿物制品业</t>
    </r>
  </si>
  <si>
    <r>
      <rPr>
        <sz val="10"/>
        <rFont val="SimSun"/>
        <charset val="134"/>
      </rPr>
      <t>通信设备、计算机及其他电子设备制造业</t>
    </r>
  </si>
  <si>
    <r>
      <rPr>
        <sz val="10"/>
        <rFont val="SimSun"/>
        <charset val="134"/>
      </rPr>
      <t>交通运输设备制造业</t>
    </r>
  </si>
  <si>
    <r>
      <rPr>
        <sz val="10"/>
        <rFont val="SimSun"/>
        <charset val="134"/>
      </rPr>
      <t>电气机械及器材制造业</t>
    </r>
  </si>
  <si>
    <r>
      <rPr>
        <sz val="10"/>
        <rFont val="SimSun"/>
        <charset val="134"/>
      </rPr>
      <t>工艺品及其他制造业</t>
    </r>
  </si>
  <si>
    <r>
      <rPr>
        <sz val="10"/>
        <rFont val="SimSun"/>
        <charset val="134"/>
      </rPr>
      <t>石油加工、炼焦及核燃料加工业</t>
    </r>
  </si>
  <si>
    <r>
      <rPr>
        <sz val="10"/>
        <rFont val="SimSun"/>
        <charset val="134"/>
      </rPr>
      <t>化学原料及化学制品制造业</t>
    </r>
  </si>
  <si>
    <r>
      <rPr>
        <sz val="10"/>
        <rFont val="SimSun"/>
        <charset val="134"/>
      </rPr>
      <t>黑色金属冶炼及压延加工业</t>
    </r>
  </si>
  <si>
    <r>
      <rPr>
        <sz val="10"/>
        <rFont val="SimSun"/>
        <charset val="134"/>
      </rPr>
      <t>有色金属冶炼及压延加工业</t>
    </r>
  </si>
  <si>
    <r>
      <rPr>
        <sz val="10"/>
        <rFont val="SimSun"/>
        <charset val="134"/>
      </rPr>
      <t>其他制造业支出</t>
    </r>
  </si>
  <si>
    <r>
      <rPr>
        <b/>
        <sz val="10"/>
        <rFont val="Microsoft JhengHei"/>
        <family val="2"/>
      </rPr>
      <t>建筑业</t>
    </r>
  </si>
  <si>
    <r>
      <rPr>
        <sz val="10"/>
        <rFont val="SimSun"/>
        <charset val="134"/>
      </rPr>
      <t>其他建筑业支出</t>
    </r>
  </si>
  <si>
    <r>
      <rPr>
        <b/>
        <sz val="10"/>
        <rFont val="Microsoft JhengHei"/>
        <family val="2"/>
      </rPr>
      <t>工业和信息产业监管</t>
    </r>
  </si>
  <si>
    <r>
      <rPr>
        <sz val="10"/>
        <rFont val="SimSun"/>
        <charset val="134"/>
      </rPr>
      <t>战备应急</t>
    </r>
  </si>
  <si>
    <r>
      <rPr>
        <sz val="10"/>
        <rFont val="SimSun"/>
        <charset val="134"/>
      </rPr>
      <t>信息安全建设</t>
    </r>
  </si>
  <si>
    <r>
      <rPr>
        <sz val="10"/>
        <rFont val="SimSun"/>
        <charset val="134"/>
      </rPr>
      <t>专用通信</t>
    </r>
  </si>
  <si>
    <r>
      <rPr>
        <sz val="10"/>
        <rFont val="SimSun"/>
        <charset val="134"/>
      </rPr>
      <t>无线电监管</t>
    </r>
  </si>
  <si>
    <r>
      <rPr>
        <sz val="10"/>
        <rFont val="SimSun"/>
        <charset val="134"/>
      </rPr>
      <t>工业和信息产业战略研究与标准制定</t>
    </r>
  </si>
  <si>
    <r>
      <rPr>
        <sz val="10"/>
        <rFont val="SimSun"/>
        <charset val="134"/>
      </rPr>
      <t>工业和信息产业支持</t>
    </r>
  </si>
  <si>
    <r>
      <rPr>
        <sz val="10"/>
        <rFont val="SimSun"/>
        <charset val="134"/>
      </rPr>
      <t>电子专项工程</t>
    </r>
  </si>
  <si>
    <r>
      <rPr>
        <sz val="10"/>
        <rFont val="SimSun"/>
        <charset val="134"/>
      </rPr>
      <t>技术基础研究</t>
    </r>
  </si>
  <si>
    <r>
      <rPr>
        <sz val="10"/>
        <rFont val="SimSun"/>
        <charset val="134"/>
      </rPr>
      <t>其他工业和信息产业监管支出</t>
    </r>
  </si>
  <si>
    <r>
      <rPr>
        <b/>
        <sz val="10"/>
        <rFont val="Microsoft JhengHei"/>
        <family val="2"/>
      </rPr>
      <t>安全生产监管</t>
    </r>
  </si>
  <si>
    <r>
      <rPr>
        <sz val="10"/>
        <rFont val="SimSun"/>
        <charset val="134"/>
      </rPr>
      <t>国务院安委会专项</t>
    </r>
  </si>
  <si>
    <r>
      <rPr>
        <sz val="10"/>
        <rFont val="SimSun"/>
        <charset val="134"/>
      </rPr>
      <t>安全监管监察专项</t>
    </r>
  </si>
  <si>
    <r>
      <rPr>
        <sz val="10"/>
        <rFont val="SimSun"/>
        <charset val="134"/>
      </rPr>
      <t>应急救援支出</t>
    </r>
  </si>
  <si>
    <r>
      <rPr>
        <sz val="10"/>
        <rFont val="SimSun"/>
        <charset val="134"/>
      </rPr>
      <t>煤炭安全</t>
    </r>
  </si>
  <si>
    <r>
      <rPr>
        <sz val="10"/>
        <rFont val="SimSun"/>
        <charset val="134"/>
      </rPr>
      <t>其他安全生产监管支出</t>
    </r>
  </si>
  <si>
    <r>
      <rPr>
        <b/>
        <sz val="10"/>
        <rFont val="Microsoft JhengHei"/>
        <family val="2"/>
      </rPr>
      <t>国有资产监管</t>
    </r>
  </si>
  <si>
    <r>
      <rPr>
        <sz val="10"/>
        <rFont val="SimSun"/>
        <charset val="134"/>
      </rPr>
      <t>国有企业监事会专项</t>
    </r>
  </si>
  <si>
    <r>
      <rPr>
        <sz val="10"/>
        <rFont val="SimSun"/>
        <charset val="134"/>
      </rPr>
      <t>中央企业专项管理</t>
    </r>
  </si>
  <si>
    <r>
      <rPr>
        <sz val="10"/>
        <rFont val="SimSun"/>
        <charset val="134"/>
      </rPr>
      <t>其他国有资产监管支出</t>
    </r>
  </si>
  <si>
    <r>
      <rPr>
        <b/>
        <sz val="10"/>
        <rFont val="Microsoft JhengHei"/>
        <family val="2"/>
      </rPr>
      <t>支持中小企业发展和管理支出</t>
    </r>
  </si>
  <si>
    <r>
      <rPr>
        <sz val="10"/>
        <rFont val="SimSun"/>
        <charset val="134"/>
      </rPr>
      <t>科技型中小企业技术创新基金</t>
    </r>
  </si>
  <si>
    <r>
      <rPr>
        <sz val="10"/>
        <rFont val="SimSun"/>
        <charset val="134"/>
      </rPr>
      <t>中小企业发展专项</t>
    </r>
  </si>
  <si>
    <r>
      <rPr>
        <sz val="10"/>
        <rFont val="SimSun"/>
        <charset val="134"/>
      </rPr>
      <t>其他支持中小企业发展和管理支出</t>
    </r>
  </si>
  <si>
    <r>
      <rPr>
        <b/>
        <sz val="10"/>
        <rFont val="Microsoft JhengHei"/>
        <family val="2"/>
      </rPr>
      <t>其他资源勘探信息等支出(款)</t>
    </r>
  </si>
  <si>
    <r>
      <rPr>
        <sz val="10"/>
        <rFont val="SimSun"/>
        <charset val="134"/>
      </rPr>
      <t>黄金事务</t>
    </r>
  </si>
  <si>
    <r>
      <rPr>
        <sz val="10"/>
        <rFont val="SimSun"/>
        <charset val="134"/>
      </rPr>
      <t>建设项目贷款贴息</t>
    </r>
  </si>
  <si>
    <r>
      <rPr>
        <sz val="10"/>
        <rFont val="SimSun"/>
        <charset val="134"/>
      </rPr>
      <t>技术改造支出</t>
    </r>
  </si>
  <si>
    <r>
      <rPr>
        <sz val="10"/>
        <rFont val="SimSun"/>
        <charset val="134"/>
      </rPr>
      <t>中药材扶持资金支出</t>
    </r>
  </si>
  <si>
    <r>
      <rPr>
        <sz val="10"/>
        <rFont val="SimSun"/>
        <charset val="134"/>
      </rPr>
      <t>重点产业振兴和技术改造项目贷款贴息</t>
    </r>
  </si>
  <si>
    <r>
      <rPr>
        <sz val="10"/>
        <rFont val="SimSun"/>
        <charset val="134"/>
      </rPr>
      <t>其他资源勘探信息等支出(项)</t>
    </r>
  </si>
  <si>
    <r>
      <rPr>
        <b/>
        <sz val="10"/>
        <rFont val="Microsoft JhengHei"/>
        <family val="2"/>
      </rPr>
      <t>商业服务业等支出</t>
    </r>
  </si>
  <si>
    <r>
      <rPr>
        <b/>
        <sz val="10"/>
        <rFont val="Microsoft JhengHei"/>
        <family val="2"/>
      </rPr>
      <t>商业流通事务</t>
    </r>
  </si>
  <si>
    <r>
      <rPr>
        <sz val="10"/>
        <rFont val="SimSun"/>
        <charset val="134"/>
      </rPr>
      <t>食品流通安全补贴</t>
    </r>
  </si>
  <si>
    <r>
      <rPr>
        <sz val="10"/>
        <rFont val="SimSun"/>
        <charset val="134"/>
      </rPr>
      <t>民贸企业补贴</t>
    </r>
  </si>
  <si>
    <r>
      <rPr>
        <sz val="10"/>
        <rFont val="SimSun"/>
        <charset val="134"/>
      </rPr>
      <t>民贸民品贷款贴息</t>
    </r>
  </si>
  <si>
    <r>
      <rPr>
        <sz val="10"/>
        <rFont val="SimSun"/>
        <charset val="134"/>
      </rPr>
      <t>其他商业流通事务支出</t>
    </r>
  </si>
  <si>
    <r>
      <rPr>
        <b/>
        <sz val="10"/>
        <rFont val="Microsoft JhengHei"/>
        <family val="2"/>
      </rPr>
      <t>旅游业管理与服务支出</t>
    </r>
  </si>
  <si>
    <r>
      <rPr>
        <sz val="10"/>
        <rFont val="SimSun"/>
        <charset val="134"/>
      </rPr>
      <t>旅游宣传</t>
    </r>
  </si>
  <si>
    <r>
      <rPr>
        <sz val="10"/>
        <rFont val="SimSun"/>
        <charset val="134"/>
      </rPr>
      <t>旅游行业业务管理</t>
    </r>
  </si>
  <si>
    <r>
      <rPr>
        <sz val="10"/>
        <rFont val="SimSun"/>
        <charset val="134"/>
      </rPr>
      <t>其他旅游业管理与服务支出</t>
    </r>
  </si>
  <si>
    <r>
      <rPr>
        <b/>
        <sz val="10"/>
        <rFont val="Microsoft JhengHei"/>
        <family val="2"/>
      </rPr>
      <t>涉外发展服务支出</t>
    </r>
  </si>
  <si>
    <r>
      <rPr>
        <sz val="10"/>
        <rFont val="SimSun"/>
        <charset val="134"/>
      </rPr>
      <t>外商投资环境建设补助资金</t>
    </r>
  </si>
  <si>
    <r>
      <rPr>
        <sz val="10"/>
        <rFont val="SimSun"/>
        <charset val="134"/>
      </rPr>
      <t>其他涉外发展服务支出</t>
    </r>
  </si>
  <si>
    <r>
      <rPr>
        <b/>
        <sz val="10"/>
        <rFont val="Microsoft JhengHei"/>
        <family val="2"/>
      </rPr>
      <t>其他商业服务业等支出(款)</t>
    </r>
  </si>
  <si>
    <r>
      <rPr>
        <sz val="10"/>
        <rFont val="SimSun"/>
        <charset val="134"/>
      </rPr>
      <t>服务业基础设施建设</t>
    </r>
  </si>
  <si>
    <r>
      <rPr>
        <sz val="10"/>
        <rFont val="SimSun"/>
        <charset val="134"/>
      </rPr>
      <t>其他商业服务业等支出(项)</t>
    </r>
  </si>
  <si>
    <r>
      <rPr>
        <b/>
        <sz val="10"/>
        <rFont val="Microsoft JhengHei"/>
        <family val="2"/>
      </rPr>
      <t>金融支出</t>
    </r>
  </si>
  <si>
    <r>
      <rPr>
        <b/>
        <sz val="10"/>
        <rFont val="Microsoft JhengHei"/>
        <family val="2"/>
      </rPr>
      <t>金融部门行政支出</t>
    </r>
  </si>
  <si>
    <r>
      <rPr>
        <sz val="10"/>
        <rFont val="SimSun"/>
        <charset val="134"/>
      </rPr>
      <t>安全防卫</t>
    </r>
  </si>
  <si>
    <r>
      <rPr>
        <sz val="10"/>
        <rFont val="SimSun"/>
        <charset val="134"/>
      </rPr>
      <t>金融部门其他行政支出</t>
    </r>
  </si>
  <si>
    <r>
      <rPr>
        <b/>
        <sz val="10"/>
        <rFont val="Microsoft JhengHei"/>
        <family val="2"/>
      </rPr>
      <t>金融部门监管支出</t>
    </r>
  </si>
  <si>
    <r>
      <rPr>
        <sz val="10"/>
        <rFont val="SimSun"/>
        <charset val="134"/>
      </rPr>
      <t>货币发行</t>
    </r>
  </si>
  <si>
    <r>
      <rPr>
        <sz val="10"/>
        <rFont val="SimSun"/>
        <charset val="134"/>
      </rPr>
      <t>金融服务</t>
    </r>
  </si>
  <si>
    <r>
      <rPr>
        <sz val="10"/>
        <rFont val="SimSun"/>
        <charset val="134"/>
      </rPr>
      <t>反假币</t>
    </r>
  </si>
  <si>
    <r>
      <rPr>
        <sz val="10"/>
        <rFont val="SimSun"/>
        <charset val="134"/>
      </rPr>
      <t>重点金融机构监管</t>
    </r>
  </si>
  <si>
    <r>
      <rPr>
        <sz val="10"/>
        <rFont val="SimSun"/>
        <charset val="134"/>
      </rPr>
      <t>金融稽查与案件处理</t>
    </r>
  </si>
  <si>
    <r>
      <rPr>
        <sz val="10"/>
        <rFont val="SimSun"/>
        <charset val="134"/>
      </rPr>
      <t>金融行业电子化建设</t>
    </r>
  </si>
  <si>
    <r>
      <rPr>
        <sz val="10"/>
        <rFont val="SimSun"/>
        <charset val="134"/>
      </rPr>
      <t>从业人员资格考试</t>
    </r>
  </si>
  <si>
    <r>
      <rPr>
        <sz val="10"/>
        <rFont val="SimSun"/>
        <charset val="134"/>
      </rPr>
      <t>反洗钱</t>
    </r>
  </si>
  <si>
    <r>
      <rPr>
        <sz val="10"/>
        <rFont val="SimSun"/>
        <charset val="134"/>
      </rPr>
      <t>金融部门其他监管支出</t>
    </r>
  </si>
  <si>
    <r>
      <rPr>
        <b/>
        <sz val="10"/>
        <rFont val="Microsoft JhengHei"/>
        <family val="2"/>
      </rPr>
      <t>金融发展支出</t>
    </r>
  </si>
  <si>
    <r>
      <rPr>
        <sz val="10"/>
        <rFont val="SimSun"/>
        <charset val="134"/>
      </rPr>
      <t>政策性银行亏损补贴</t>
    </r>
  </si>
  <si>
    <r>
      <rPr>
        <sz val="10"/>
        <rFont val="SimSun"/>
        <charset val="134"/>
      </rPr>
      <t>商业银行贷款贴息</t>
    </r>
  </si>
  <si>
    <r>
      <rPr>
        <sz val="10"/>
        <rFont val="SimSun"/>
        <charset val="134"/>
      </rPr>
      <t>补充资本金</t>
    </r>
  </si>
  <si>
    <r>
      <rPr>
        <sz val="10"/>
        <rFont val="SimSun"/>
        <charset val="134"/>
      </rPr>
      <t>风险基金补助</t>
    </r>
  </si>
  <si>
    <r>
      <rPr>
        <sz val="10"/>
        <rFont val="SimSun"/>
        <charset val="134"/>
      </rPr>
      <t>其他金融发展支出</t>
    </r>
  </si>
  <si>
    <r>
      <rPr>
        <b/>
        <sz val="10"/>
        <rFont val="Microsoft JhengHei"/>
        <family val="2"/>
      </rPr>
      <t>金融调控支出</t>
    </r>
  </si>
  <si>
    <r>
      <rPr>
        <sz val="10"/>
        <rFont val="SimSun"/>
        <charset val="134"/>
      </rPr>
      <t>中央银行亏损补贴</t>
    </r>
  </si>
  <si>
    <r>
      <rPr>
        <sz val="10"/>
        <rFont val="SimSun"/>
        <charset val="134"/>
      </rPr>
      <t>其他金融调控支出</t>
    </r>
  </si>
  <si>
    <r>
      <rPr>
        <b/>
        <sz val="10"/>
        <rFont val="Microsoft JhengHei"/>
        <family val="2"/>
      </rPr>
      <t>其他金融支出(款)</t>
    </r>
  </si>
  <si>
    <r>
      <rPr>
        <sz val="10"/>
        <rFont val="SimSun"/>
        <charset val="134"/>
      </rPr>
      <t>其他金融支出(项)</t>
    </r>
  </si>
  <si>
    <r>
      <rPr>
        <b/>
        <sz val="10"/>
        <rFont val="Microsoft JhengHei"/>
        <family val="2"/>
      </rPr>
      <t>援助其他地区支出</t>
    </r>
  </si>
  <si>
    <r>
      <rPr>
        <b/>
        <sz val="10"/>
        <rFont val="Microsoft JhengHei"/>
        <family val="2"/>
      </rPr>
      <t>一般公共服务</t>
    </r>
  </si>
  <si>
    <r>
      <rPr>
        <b/>
        <sz val="10"/>
        <rFont val="Microsoft JhengHei"/>
        <family val="2"/>
      </rPr>
      <t>教育</t>
    </r>
  </si>
  <si>
    <r>
      <rPr>
        <b/>
        <sz val="10"/>
        <rFont val="Microsoft JhengHei"/>
        <family val="2"/>
      </rPr>
      <t>文化体育与传媒</t>
    </r>
  </si>
  <si>
    <r>
      <rPr>
        <b/>
        <sz val="10"/>
        <rFont val="Microsoft JhengHei"/>
        <family val="2"/>
      </rPr>
      <t>医疗卫生</t>
    </r>
  </si>
  <si>
    <r>
      <rPr>
        <b/>
        <sz val="10"/>
        <rFont val="Microsoft JhengHei"/>
        <family val="2"/>
      </rPr>
      <t>节能环保</t>
    </r>
  </si>
  <si>
    <r>
      <rPr>
        <b/>
        <sz val="10"/>
        <rFont val="Microsoft JhengHei"/>
        <family val="2"/>
      </rPr>
      <t>交通运输</t>
    </r>
  </si>
  <si>
    <r>
      <rPr>
        <b/>
        <sz val="10"/>
        <rFont val="Microsoft JhengHei"/>
        <family val="2"/>
      </rPr>
      <t>住房保障</t>
    </r>
  </si>
  <si>
    <r>
      <rPr>
        <b/>
        <sz val="10"/>
        <rFont val="Microsoft JhengHei"/>
        <family val="2"/>
      </rPr>
      <t>其他支出</t>
    </r>
  </si>
  <si>
    <r>
      <rPr>
        <b/>
        <sz val="10"/>
        <rFont val="Microsoft JhengHei"/>
        <family val="2"/>
      </rPr>
      <t>国土海洋气象等支出</t>
    </r>
  </si>
  <si>
    <r>
      <rPr>
        <b/>
        <sz val="10"/>
        <rFont val="Microsoft JhengHei"/>
        <family val="2"/>
      </rPr>
      <t>国土资源事务</t>
    </r>
  </si>
  <si>
    <r>
      <rPr>
        <sz val="10"/>
        <rFont val="SimSun"/>
        <charset val="134"/>
      </rPr>
      <t>国土资源规划及管理</t>
    </r>
  </si>
  <si>
    <r>
      <rPr>
        <sz val="10"/>
        <rFont val="SimSun"/>
        <charset val="134"/>
      </rPr>
      <t>土地资源调查</t>
    </r>
  </si>
  <si>
    <r>
      <rPr>
        <sz val="10"/>
        <rFont val="SimSun"/>
        <charset val="134"/>
      </rPr>
      <t>土地资源利用与保护</t>
    </r>
  </si>
  <si>
    <r>
      <rPr>
        <sz val="10"/>
        <rFont val="SimSun"/>
        <charset val="134"/>
      </rPr>
      <t>国土资源社会公益服务</t>
    </r>
  </si>
  <si>
    <r>
      <rPr>
        <sz val="10"/>
        <rFont val="SimSun"/>
        <charset val="134"/>
      </rPr>
      <t>国土资源行业业务管理</t>
    </r>
  </si>
  <si>
    <r>
      <rPr>
        <sz val="10"/>
        <rFont val="SimSun"/>
        <charset val="134"/>
      </rPr>
      <t>国土资源调查</t>
    </r>
  </si>
  <si>
    <r>
      <rPr>
        <sz val="10"/>
        <rFont val="SimSun"/>
        <charset val="134"/>
      </rPr>
      <t>国土整治</t>
    </r>
  </si>
  <si>
    <r>
      <rPr>
        <sz val="10"/>
        <rFont val="SimSun"/>
        <charset val="134"/>
      </rPr>
      <t>地质灾害防治</t>
    </r>
  </si>
  <si>
    <r>
      <rPr>
        <sz val="10"/>
        <rFont val="SimSun"/>
        <charset val="134"/>
      </rPr>
      <t>土地资源储备支出</t>
    </r>
  </si>
  <si>
    <r>
      <rPr>
        <sz val="10"/>
        <rFont val="SimSun"/>
        <charset val="134"/>
      </rPr>
      <t>地质及矿产资源调查</t>
    </r>
  </si>
  <si>
    <r>
      <rPr>
        <sz val="10"/>
        <rFont val="SimSun"/>
        <charset val="134"/>
      </rPr>
      <t>地质矿产资源利用与保护</t>
    </r>
  </si>
  <si>
    <r>
      <rPr>
        <sz val="10"/>
        <rFont val="SimSun"/>
        <charset val="134"/>
      </rPr>
      <t>地质转产项目财政贴息</t>
    </r>
  </si>
  <si>
    <r>
      <rPr>
        <sz val="10"/>
        <rFont val="SimSun"/>
        <charset val="134"/>
      </rPr>
      <t>国外风险勘查</t>
    </r>
  </si>
  <si>
    <r>
      <rPr>
        <sz val="10"/>
        <rFont val="SimSun"/>
        <charset val="134"/>
      </rPr>
      <t>地质勘查基金(周转金)支出</t>
    </r>
  </si>
  <si>
    <r>
      <rPr>
        <sz val="10"/>
        <rFont val="SimSun"/>
        <charset val="134"/>
      </rPr>
      <t>其他国土资源事务支出</t>
    </r>
  </si>
  <si>
    <r>
      <rPr>
        <b/>
        <sz val="10"/>
        <rFont val="Microsoft JhengHei"/>
        <family val="2"/>
      </rPr>
      <t>海洋管理事务</t>
    </r>
  </si>
  <si>
    <r>
      <rPr>
        <sz val="10"/>
        <rFont val="SimSun"/>
        <charset val="134"/>
      </rPr>
      <t>海域使用管理</t>
    </r>
  </si>
  <si>
    <r>
      <rPr>
        <sz val="10"/>
        <rFont val="SimSun"/>
        <charset val="134"/>
      </rPr>
      <t>海洋环境保护与监测</t>
    </r>
  </si>
  <si>
    <r>
      <rPr>
        <sz val="10"/>
        <rFont val="SimSun"/>
        <charset val="134"/>
      </rPr>
      <t>海洋调查评价</t>
    </r>
  </si>
  <si>
    <r>
      <rPr>
        <sz val="10"/>
        <rFont val="SimSun"/>
        <charset val="134"/>
      </rPr>
      <t>海洋权益维护</t>
    </r>
  </si>
  <si>
    <r>
      <rPr>
        <sz val="10"/>
        <rFont val="SimSun"/>
        <charset val="134"/>
      </rPr>
      <t>海洋执法监察</t>
    </r>
  </si>
  <si>
    <r>
      <rPr>
        <sz val="10"/>
        <rFont val="SimSun"/>
        <charset val="134"/>
      </rPr>
      <t>海洋防灾减灾</t>
    </r>
  </si>
  <si>
    <r>
      <rPr>
        <sz val="10"/>
        <rFont val="SimSun"/>
        <charset val="134"/>
      </rPr>
      <t>海洋卫星</t>
    </r>
  </si>
  <si>
    <r>
      <rPr>
        <sz val="10"/>
        <rFont val="SimSun"/>
        <charset val="134"/>
      </rPr>
      <t>极地考察</t>
    </r>
  </si>
  <si>
    <r>
      <rPr>
        <sz val="10"/>
        <rFont val="SimSun"/>
        <charset val="134"/>
      </rPr>
      <t>海洋矿产资源勘探研究</t>
    </r>
  </si>
  <si>
    <r>
      <rPr>
        <sz val="10"/>
        <rFont val="SimSun"/>
        <charset val="134"/>
      </rPr>
      <t>海港航标维护</t>
    </r>
  </si>
  <si>
    <r>
      <rPr>
        <sz val="10"/>
        <rFont val="SimSun"/>
        <charset val="134"/>
      </rPr>
      <t>海水淡化</t>
    </r>
  </si>
  <si>
    <r>
      <rPr>
        <sz val="10"/>
        <rFont val="SimSun"/>
        <charset val="134"/>
      </rPr>
      <t>海洋工程排污费支出</t>
    </r>
  </si>
  <si>
    <r>
      <rPr>
        <sz val="10"/>
        <rFont val="SimSun"/>
        <charset val="134"/>
      </rPr>
      <t>无居民海岛使用金支出</t>
    </r>
  </si>
  <si>
    <r>
      <rPr>
        <sz val="10"/>
        <rFont val="SimSun"/>
        <charset val="134"/>
      </rPr>
      <t>海岛和海域保护</t>
    </r>
  </si>
  <si>
    <r>
      <rPr>
        <sz val="10"/>
        <rFont val="SimSun"/>
        <charset val="134"/>
      </rPr>
      <t>其他海洋管理事务支出</t>
    </r>
  </si>
  <si>
    <r>
      <rPr>
        <b/>
        <sz val="10"/>
        <rFont val="Microsoft JhengHei"/>
        <family val="2"/>
      </rPr>
      <t>测绘事务</t>
    </r>
  </si>
  <si>
    <r>
      <rPr>
        <sz val="10"/>
        <rFont val="SimSun"/>
        <charset val="134"/>
      </rPr>
      <t>基础测绘</t>
    </r>
  </si>
  <si>
    <r>
      <rPr>
        <sz val="10"/>
        <rFont val="SimSun"/>
        <charset val="134"/>
      </rPr>
      <t>航空摄影</t>
    </r>
  </si>
  <si>
    <r>
      <rPr>
        <sz val="10"/>
        <rFont val="SimSun"/>
        <charset val="134"/>
      </rPr>
      <t>测绘工程建设</t>
    </r>
  </si>
  <si>
    <r>
      <rPr>
        <sz val="10"/>
        <rFont val="SimSun"/>
        <charset val="134"/>
      </rPr>
      <t>其他测绘事务支出</t>
    </r>
  </si>
  <si>
    <r>
      <rPr>
        <b/>
        <sz val="10"/>
        <rFont val="Microsoft JhengHei"/>
        <family val="2"/>
      </rPr>
      <t>地震事务</t>
    </r>
  </si>
  <si>
    <r>
      <rPr>
        <sz val="10"/>
        <rFont val="SimSun"/>
        <charset val="134"/>
      </rPr>
      <t>地震监测</t>
    </r>
  </si>
  <si>
    <r>
      <rPr>
        <sz val="10"/>
        <rFont val="SimSun"/>
        <charset val="134"/>
      </rPr>
      <t>地震预测预报</t>
    </r>
  </si>
  <si>
    <r>
      <rPr>
        <sz val="10"/>
        <rFont val="SimSun"/>
        <charset val="134"/>
      </rPr>
      <t>地震灾害预防</t>
    </r>
  </si>
  <si>
    <r>
      <rPr>
        <sz val="10"/>
        <rFont val="SimSun"/>
        <charset val="134"/>
      </rPr>
      <t>地震应急救援</t>
    </r>
  </si>
  <si>
    <r>
      <rPr>
        <sz val="10"/>
        <rFont val="SimSun"/>
        <charset val="134"/>
      </rPr>
      <t>地震环境探察</t>
    </r>
  </si>
  <si>
    <r>
      <rPr>
        <sz val="10"/>
        <rFont val="SimSun"/>
        <charset val="134"/>
      </rPr>
      <t>防震减灾信息管理</t>
    </r>
  </si>
  <si>
    <r>
      <rPr>
        <sz val="10"/>
        <rFont val="SimSun"/>
        <charset val="134"/>
      </rPr>
      <t>防震减灾基础管理</t>
    </r>
  </si>
  <si>
    <r>
      <rPr>
        <sz val="10"/>
        <rFont val="SimSun"/>
        <charset val="134"/>
      </rPr>
      <t>地震事业机构</t>
    </r>
  </si>
  <si>
    <r>
      <rPr>
        <sz val="10"/>
        <rFont val="SimSun"/>
        <charset val="134"/>
      </rPr>
      <t>其他地震事务支出</t>
    </r>
  </si>
  <si>
    <r>
      <rPr>
        <b/>
        <sz val="10"/>
        <rFont val="Microsoft JhengHei"/>
        <family val="2"/>
      </rPr>
      <t>气象事务</t>
    </r>
  </si>
  <si>
    <r>
      <rPr>
        <sz val="10"/>
        <rFont val="SimSun"/>
        <charset val="134"/>
      </rPr>
      <t>气象事业机构</t>
    </r>
  </si>
  <si>
    <r>
      <rPr>
        <sz val="10"/>
        <rFont val="SimSun"/>
        <charset val="134"/>
      </rPr>
      <t>气象探测</t>
    </r>
  </si>
  <si>
    <r>
      <rPr>
        <sz val="10"/>
        <rFont val="SimSun"/>
        <charset val="134"/>
      </rPr>
      <t>气象信息传输及管理</t>
    </r>
  </si>
  <si>
    <r>
      <rPr>
        <sz val="10"/>
        <rFont val="SimSun"/>
        <charset val="134"/>
      </rPr>
      <t>气象预报预测</t>
    </r>
  </si>
  <si>
    <r>
      <rPr>
        <sz val="10"/>
        <rFont val="SimSun"/>
        <charset val="134"/>
      </rPr>
      <t>气象服务</t>
    </r>
  </si>
  <si>
    <r>
      <rPr>
        <sz val="10"/>
        <rFont val="SimSun"/>
        <charset val="134"/>
      </rPr>
      <t>气象装备保障维护</t>
    </r>
  </si>
  <si>
    <r>
      <rPr>
        <sz val="10"/>
        <rFont val="SimSun"/>
        <charset val="134"/>
      </rPr>
      <t>气象基础设施建设与维修</t>
    </r>
  </si>
  <si>
    <r>
      <rPr>
        <sz val="10"/>
        <rFont val="SimSun"/>
        <charset val="134"/>
      </rPr>
      <t>气象卫星</t>
    </r>
  </si>
  <si>
    <r>
      <rPr>
        <sz val="10"/>
        <rFont val="SimSun"/>
        <charset val="134"/>
      </rPr>
      <t>气象法规与标准</t>
    </r>
  </si>
  <si>
    <r>
      <rPr>
        <sz val="10"/>
        <rFont val="SimSun"/>
        <charset val="134"/>
      </rPr>
      <t>气象资金审计稽查</t>
    </r>
  </si>
  <si>
    <r>
      <rPr>
        <sz val="10"/>
        <rFont val="SimSun"/>
        <charset val="134"/>
      </rPr>
      <t>其他气象事务支出</t>
    </r>
  </si>
  <si>
    <r>
      <rPr>
        <b/>
        <sz val="10"/>
        <rFont val="Microsoft JhengHei"/>
        <family val="2"/>
      </rPr>
      <t>其他国土海洋气象等支出(款)</t>
    </r>
  </si>
  <si>
    <r>
      <rPr>
        <sz val="10"/>
        <rFont val="SimSun"/>
        <charset val="134"/>
      </rPr>
      <t>其他国土海洋气象等支出(项)</t>
    </r>
  </si>
  <si>
    <r>
      <rPr>
        <b/>
        <sz val="10"/>
        <rFont val="Microsoft JhengHei"/>
        <family val="2"/>
      </rPr>
      <t>住房保障支出</t>
    </r>
  </si>
  <si>
    <r>
      <rPr>
        <b/>
        <sz val="10"/>
        <rFont val="Microsoft JhengHei"/>
        <family val="2"/>
      </rPr>
      <t>保障性安居工程支出</t>
    </r>
  </si>
  <si>
    <r>
      <rPr>
        <sz val="10"/>
        <rFont val="SimSun"/>
        <charset val="134"/>
      </rPr>
      <t>廉租住房</t>
    </r>
  </si>
  <si>
    <r>
      <rPr>
        <sz val="10"/>
        <rFont val="SimSun"/>
        <charset val="134"/>
      </rPr>
      <t>沉陷区治理</t>
    </r>
  </si>
  <si>
    <r>
      <rPr>
        <sz val="10"/>
        <rFont val="SimSun"/>
        <charset val="134"/>
      </rPr>
      <t>棚户区改造</t>
    </r>
  </si>
  <si>
    <r>
      <rPr>
        <sz val="10"/>
        <rFont val="SimSun"/>
        <charset val="134"/>
      </rPr>
      <t>少数民族地区游牧民定居工程</t>
    </r>
  </si>
  <si>
    <r>
      <rPr>
        <sz val="10"/>
        <rFont val="SimSun"/>
        <charset val="134"/>
      </rPr>
      <t>农村危房改造</t>
    </r>
  </si>
  <si>
    <r>
      <rPr>
        <sz val="10"/>
        <rFont val="SimSun"/>
        <charset val="134"/>
      </rPr>
      <t>公共租赁住房</t>
    </r>
  </si>
  <si>
    <r>
      <rPr>
        <sz val="10"/>
        <rFont val="SimSun"/>
        <charset val="134"/>
      </rPr>
      <t>保障性住房租金补贴</t>
    </r>
  </si>
  <si>
    <r>
      <rPr>
        <sz val="10"/>
        <rFont val="SimSun"/>
        <charset val="134"/>
      </rPr>
      <t>其他保障性安居工程支出</t>
    </r>
  </si>
  <si>
    <r>
      <rPr>
        <b/>
        <sz val="10"/>
        <rFont val="Microsoft JhengHei"/>
        <family val="2"/>
      </rPr>
      <t>住房改革支出</t>
    </r>
  </si>
  <si>
    <r>
      <rPr>
        <sz val="10"/>
        <rFont val="SimSun"/>
        <charset val="134"/>
      </rPr>
      <t>住房公积金</t>
    </r>
  </si>
  <si>
    <r>
      <rPr>
        <sz val="10"/>
        <rFont val="SimSun"/>
        <charset val="134"/>
      </rPr>
      <t>提租补贴</t>
    </r>
  </si>
  <si>
    <r>
      <rPr>
        <sz val="10"/>
        <rFont val="SimSun"/>
        <charset val="134"/>
      </rPr>
      <t>购房补贴</t>
    </r>
  </si>
  <si>
    <r>
      <rPr>
        <b/>
        <sz val="10"/>
        <rFont val="Microsoft JhengHei"/>
        <family val="2"/>
      </rPr>
      <t>城乡社区住宅</t>
    </r>
  </si>
  <si>
    <r>
      <rPr>
        <sz val="10"/>
        <rFont val="SimSun"/>
        <charset val="134"/>
      </rPr>
      <t>公有住房建设和维修改造支出</t>
    </r>
  </si>
  <si>
    <r>
      <rPr>
        <sz val="10"/>
        <rFont val="SimSun"/>
        <charset val="134"/>
      </rPr>
      <t>住房公积金管理</t>
    </r>
  </si>
  <si>
    <r>
      <rPr>
        <sz val="10"/>
        <rFont val="SimSun"/>
        <charset val="134"/>
      </rPr>
      <t>其他城乡社区住宅支出</t>
    </r>
  </si>
  <si>
    <r>
      <rPr>
        <b/>
        <sz val="10"/>
        <rFont val="Microsoft JhengHei"/>
        <family val="2"/>
      </rPr>
      <t>粮油物资储备支出</t>
    </r>
  </si>
  <si>
    <r>
      <rPr>
        <b/>
        <sz val="10"/>
        <rFont val="Microsoft JhengHei"/>
        <family val="2"/>
      </rPr>
      <t>粮油事务</t>
    </r>
  </si>
  <si>
    <r>
      <rPr>
        <sz val="10"/>
        <rFont val="SimSun"/>
        <charset val="134"/>
      </rPr>
      <t>粮食财务与审计支出</t>
    </r>
  </si>
  <si>
    <r>
      <rPr>
        <sz val="10"/>
        <rFont val="SimSun"/>
        <charset val="134"/>
      </rPr>
      <t>粮食信息统计</t>
    </r>
  </si>
  <si>
    <r>
      <rPr>
        <sz val="10"/>
        <rFont val="SimSun"/>
        <charset val="134"/>
      </rPr>
      <t>粮食专项业务活动</t>
    </r>
  </si>
  <si>
    <r>
      <rPr>
        <sz val="10"/>
        <rFont val="SimSun"/>
        <charset val="134"/>
      </rPr>
      <t>国家粮油差价补贴</t>
    </r>
  </si>
  <si>
    <r>
      <rPr>
        <sz val="10"/>
        <rFont val="SimSun"/>
        <charset val="134"/>
      </rPr>
      <t>粮食财务挂账利息补贴</t>
    </r>
  </si>
  <si>
    <r>
      <rPr>
        <sz val="10"/>
        <rFont val="SimSun"/>
        <charset val="134"/>
      </rPr>
      <t>粮食财务挂账消化款</t>
    </r>
  </si>
  <si>
    <r>
      <rPr>
        <sz val="10"/>
        <rFont val="SimSun"/>
        <charset val="134"/>
      </rPr>
      <t>处理陈化粮补贴</t>
    </r>
  </si>
  <si>
    <r>
      <rPr>
        <sz val="10"/>
        <rFont val="SimSun"/>
        <charset val="134"/>
      </rPr>
      <t>粮食风险基金</t>
    </r>
  </si>
  <si>
    <r>
      <rPr>
        <sz val="10"/>
        <rFont val="SimSun"/>
        <charset val="134"/>
      </rPr>
      <t>其他粮油事务支出</t>
    </r>
  </si>
  <si>
    <r>
      <rPr>
        <b/>
        <sz val="10"/>
        <rFont val="Microsoft JhengHei"/>
        <family val="2"/>
      </rPr>
      <t>物资事务</t>
    </r>
  </si>
  <si>
    <r>
      <rPr>
        <sz val="10"/>
        <rFont val="SimSun"/>
        <charset val="134"/>
      </rPr>
      <t>铁路专用线</t>
    </r>
  </si>
  <si>
    <r>
      <rPr>
        <sz val="10"/>
        <rFont val="SimSun"/>
        <charset val="134"/>
      </rPr>
      <t>护库武警和民兵支出</t>
    </r>
  </si>
  <si>
    <r>
      <rPr>
        <sz val="10"/>
        <rFont val="SimSun"/>
        <charset val="134"/>
      </rPr>
      <t>物资保管与保养</t>
    </r>
  </si>
  <si>
    <r>
      <rPr>
        <sz val="10"/>
        <rFont val="SimSun"/>
        <charset val="134"/>
      </rPr>
      <t>专项贷款利息</t>
    </r>
  </si>
  <si>
    <r>
      <rPr>
        <sz val="10"/>
        <rFont val="SimSun"/>
        <charset val="134"/>
      </rPr>
      <t>物资转移</t>
    </r>
  </si>
  <si>
    <r>
      <rPr>
        <sz val="10"/>
        <rFont val="SimSun"/>
        <charset val="134"/>
      </rPr>
      <t>物资轮换</t>
    </r>
  </si>
  <si>
    <r>
      <rPr>
        <sz val="10"/>
        <rFont val="SimSun"/>
        <charset val="134"/>
      </rPr>
      <t>仓库建设</t>
    </r>
  </si>
  <si>
    <r>
      <rPr>
        <sz val="10"/>
        <rFont val="SimSun"/>
        <charset val="134"/>
      </rPr>
      <t>仓库安防</t>
    </r>
  </si>
  <si>
    <r>
      <rPr>
        <sz val="10"/>
        <rFont val="SimSun"/>
        <charset val="134"/>
      </rPr>
      <t>其他物资事务支出</t>
    </r>
  </si>
  <si>
    <r>
      <rPr>
        <b/>
        <sz val="10"/>
        <rFont val="Microsoft JhengHei"/>
        <family val="2"/>
      </rPr>
      <t>能源储备</t>
    </r>
  </si>
  <si>
    <r>
      <rPr>
        <sz val="10"/>
        <rFont val="SimSun"/>
        <charset val="134"/>
      </rPr>
      <t>石油储备支出</t>
    </r>
  </si>
  <si>
    <r>
      <rPr>
        <sz val="10"/>
        <rFont val="SimSun"/>
        <charset val="134"/>
      </rPr>
      <t>国家留成油串换石油储备支出</t>
    </r>
  </si>
  <si>
    <r>
      <rPr>
        <sz val="10"/>
        <rFont val="SimSun"/>
        <charset val="134"/>
      </rPr>
      <t>天然铀能源储备</t>
    </r>
  </si>
  <si>
    <r>
      <rPr>
        <sz val="10"/>
        <rFont val="SimSun"/>
        <charset val="134"/>
      </rPr>
      <t>煤炭储备</t>
    </r>
  </si>
  <si>
    <r>
      <rPr>
        <sz val="10"/>
        <rFont val="SimSun"/>
        <charset val="134"/>
      </rPr>
      <t>其他能源储备</t>
    </r>
  </si>
  <si>
    <r>
      <rPr>
        <b/>
        <sz val="10"/>
        <rFont val="Microsoft JhengHei"/>
        <family val="2"/>
      </rPr>
      <t>粮油储备</t>
    </r>
  </si>
  <si>
    <r>
      <rPr>
        <sz val="10"/>
        <rFont val="SimSun"/>
        <charset val="134"/>
      </rPr>
      <t>储备粮油补贴</t>
    </r>
  </si>
  <si>
    <r>
      <rPr>
        <sz val="10"/>
        <rFont val="SimSun"/>
        <charset val="134"/>
      </rPr>
      <t>储备粮油差价补贴</t>
    </r>
  </si>
  <si>
    <r>
      <rPr>
        <sz val="10"/>
        <rFont val="SimSun"/>
        <charset val="134"/>
      </rPr>
      <t>储备粮(油)库建设</t>
    </r>
  </si>
  <si>
    <r>
      <rPr>
        <sz val="10"/>
        <rFont val="SimSun"/>
        <charset val="134"/>
      </rPr>
      <t>最低收购价政策支出</t>
    </r>
  </si>
  <si>
    <r>
      <rPr>
        <sz val="10"/>
        <rFont val="SimSun"/>
        <charset val="134"/>
      </rPr>
      <t>其他粮油储备支出</t>
    </r>
  </si>
  <si>
    <r>
      <rPr>
        <b/>
        <sz val="10"/>
        <rFont val="Microsoft JhengHei"/>
        <family val="2"/>
      </rPr>
      <t>重要商品储备</t>
    </r>
  </si>
  <si>
    <r>
      <rPr>
        <sz val="10"/>
        <rFont val="SimSun"/>
        <charset val="134"/>
      </rPr>
      <t>棉花储备</t>
    </r>
  </si>
  <si>
    <r>
      <rPr>
        <sz val="10"/>
        <rFont val="SimSun"/>
        <charset val="134"/>
      </rPr>
      <t>食糖储备</t>
    </r>
  </si>
  <si>
    <r>
      <rPr>
        <sz val="10"/>
        <rFont val="SimSun"/>
        <charset val="134"/>
      </rPr>
      <t>肉类储备</t>
    </r>
  </si>
  <si>
    <r>
      <rPr>
        <sz val="10"/>
        <rFont val="SimSun"/>
        <charset val="134"/>
      </rPr>
      <t>化肥储备</t>
    </r>
  </si>
  <si>
    <r>
      <rPr>
        <sz val="10"/>
        <rFont val="SimSun"/>
        <charset val="134"/>
      </rPr>
      <t>农药储备</t>
    </r>
  </si>
  <si>
    <r>
      <rPr>
        <sz val="10"/>
        <rFont val="SimSun"/>
        <charset val="134"/>
      </rPr>
      <t>边销茶储备</t>
    </r>
  </si>
  <si>
    <r>
      <rPr>
        <sz val="10"/>
        <rFont val="SimSun"/>
        <charset val="134"/>
      </rPr>
      <t>羊毛储备</t>
    </r>
  </si>
  <si>
    <r>
      <rPr>
        <sz val="10"/>
        <rFont val="SimSun"/>
        <charset val="134"/>
      </rPr>
      <t>医药储备</t>
    </r>
  </si>
  <si>
    <r>
      <rPr>
        <sz val="10"/>
        <rFont val="SimSun"/>
        <charset val="134"/>
      </rPr>
      <t>食盐储备</t>
    </r>
  </si>
  <si>
    <r>
      <rPr>
        <sz val="10"/>
        <rFont val="SimSun"/>
        <charset val="134"/>
      </rPr>
      <t>战略物资储备</t>
    </r>
  </si>
  <si>
    <r>
      <rPr>
        <sz val="10"/>
        <rFont val="SimSun"/>
        <charset val="134"/>
      </rPr>
      <t>其他重要商品储备支出</t>
    </r>
  </si>
  <si>
    <r>
      <rPr>
        <b/>
        <sz val="10"/>
        <rFont val="Microsoft JhengHei"/>
        <family val="2"/>
      </rPr>
      <t>其他支出(类)</t>
    </r>
  </si>
  <si>
    <r>
      <rPr>
        <b/>
        <sz val="10"/>
        <rFont val="Microsoft JhengHei"/>
        <family val="2"/>
      </rPr>
      <t>其他支出(款)</t>
    </r>
  </si>
  <si>
    <r>
      <rPr>
        <sz val="10"/>
        <rFont val="SimSun"/>
        <charset val="134"/>
      </rPr>
      <t>其他支出(项)</t>
    </r>
  </si>
  <si>
    <r>
      <rPr>
        <b/>
        <sz val="10"/>
        <rFont val="Microsoft JhengHei"/>
        <family val="2"/>
      </rPr>
      <t>债务付息支出</t>
    </r>
  </si>
  <si>
    <r>
      <rPr>
        <b/>
        <sz val="10"/>
        <rFont val="Microsoft JhengHei"/>
        <family val="2"/>
      </rPr>
      <t>中央政府国内债务付息支出</t>
    </r>
  </si>
  <si>
    <r>
      <rPr>
        <b/>
        <sz val="10"/>
        <rFont val="Microsoft JhengHei"/>
        <family val="2"/>
      </rPr>
      <t>中央政府国外债务付息支出</t>
    </r>
  </si>
  <si>
    <r>
      <rPr>
        <sz val="10"/>
        <rFont val="SimSun"/>
        <charset val="134"/>
      </rPr>
      <t>中央政府境外发行主权债券付息支出</t>
    </r>
  </si>
  <si>
    <r>
      <rPr>
        <sz val="10"/>
        <rFont val="SimSun"/>
        <charset val="134"/>
      </rPr>
      <t>中央政府向外国政府借款付息支出</t>
    </r>
  </si>
  <si>
    <r>
      <rPr>
        <sz val="10"/>
        <rFont val="SimSun"/>
        <charset val="134"/>
      </rPr>
      <t>中央政府向国际组织借款付息支出</t>
    </r>
  </si>
  <si>
    <r>
      <rPr>
        <sz val="10"/>
        <rFont val="SimSun"/>
        <charset val="134"/>
      </rPr>
      <t>中央政府其他国外借款付息支出</t>
    </r>
  </si>
  <si>
    <r>
      <rPr>
        <b/>
        <sz val="10"/>
        <rFont val="Microsoft JhengHei"/>
        <family val="2"/>
      </rPr>
      <t>地方政府一般债务付息支出</t>
    </r>
  </si>
  <si>
    <r>
      <rPr>
        <sz val="10"/>
        <rFont val="SimSun"/>
        <charset val="134"/>
      </rPr>
      <t>地方政府一般债券付息支出</t>
    </r>
  </si>
  <si>
    <r>
      <rPr>
        <sz val="10"/>
        <rFont val="SimSun"/>
        <charset val="134"/>
      </rPr>
      <t>地方政府向外国政府借款付息支出</t>
    </r>
  </si>
  <si>
    <r>
      <rPr>
        <sz val="10"/>
        <rFont val="SimSun"/>
        <charset val="134"/>
      </rPr>
      <t>地方政府向国际组织借款付息支出</t>
    </r>
  </si>
  <si>
    <r>
      <rPr>
        <sz val="10"/>
        <rFont val="SimSun"/>
        <charset val="134"/>
      </rPr>
      <t>地方政府其他一般债务付息支出</t>
    </r>
  </si>
  <si>
    <r>
      <rPr>
        <b/>
        <sz val="10"/>
        <rFont val="Microsoft JhengHei"/>
        <family val="2"/>
      </rPr>
      <t>债务发行费用支出</t>
    </r>
  </si>
  <si>
    <r>
      <rPr>
        <b/>
        <sz val="10"/>
        <rFont val="Microsoft JhengHei"/>
        <family val="2"/>
      </rPr>
      <t>中央政府国内债务发行费用支出</t>
    </r>
  </si>
  <si>
    <r>
      <rPr>
        <b/>
        <sz val="10"/>
        <rFont val="Microsoft JhengHei"/>
        <family val="2"/>
      </rPr>
      <t>中央政府国外债务发行费用支出</t>
    </r>
  </si>
  <si>
    <r>
      <rPr>
        <b/>
        <sz val="10"/>
        <rFont val="Microsoft JhengHei"/>
        <family val="2"/>
      </rPr>
      <t>地方政府一般债务发行费用支出</t>
    </r>
  </si>
  <si>
    <r>
      <rPr>
        <b/>
        <sz val="12"/>
        <rFont val="Microsoft JhengHei"/>
        <family val="2"/>
      </rPr>
      <t>决算数</t>
    </r>
  </si>
  <si>
    <t>城区维护建设税</t>
  </si>
  <si>
    <t>十七、城区基础设施配套费收入</t>
  </si>
  <si>
    <t>城区中小学校舍建设</t>
  </si>
  <si>
    <t>城区中小学教学设施</t>
  </si>
  <si>
    <t>文化区场管理</t>
  </si>
  <si>
    <t>城区最低生活保障金支出</t>
  </si>
  <si>
    <t>城区特困人员供养支出</t>
  </si>
  <si>
    <t>其他城区生活救助</t>
  </si>
  <si>
    <t>城区社区卫生机构</t>
  </si>
  <si>
    <t>区政公用行业区场监管</t>
  </si>
  <si>
    <t>住宅建设与房地产区场监管</t>
  </si>
  <si>
    <t>建设区场管理与监督(款)</t>
  </si>
  <si>
    <t>建设区场管理与监督(项)</t>
  </si>
  <si>
    <t>对城区公交的补贴</t>
  </si>
  <si>
    <t>区场监测及信息管理</t>
  </si>
  <si>
    <t>粮油区场调控专项资金</t>
  </si>
  <si>
    <t>单位：万元</t>
  </si>
  <si>
    <t>收        入</t>
  </si>
  <si>
    <t>支        出</t>
  </si>
  <si>
    <t>预算科目</t>
  </si>
  <si>
    <t>2016年决算数</t>
  </si>
  <si>
    <t>一、税收收入</t>
  </si>
  <si>
    <t>一、一般公共服务支出</t>
  </si>
  <si>
    <t>增值税</t>
  </si>
  <si>
    <t>二、外交支出</t>
  </si>
  <si>
    <t>其中:改征增值税</t>
  </si>
  <si>
    <t>三、国防支出</t>
  </si>
  <si>
    <t>营业税</t>
  </si>
  <si>
    <t>四、公共安全支出</t>
  </si>
  <si>
    <t>企业所得税</t>
  </si>
  <si>
    <t>五、教育支出</t>
  </si>
  <si>
    <t>企业所得税退税</t>
  </si>
  <si>
    <t>六、科学技术支出</t>
  </si>
  <si>
    <t>个人所得税</t>
  </si>
  <si>
    <t>七、文化体育与传媒支出</t>
  </si>
  <si>
    <t>资源税</t>
  </si>
  <si>
    <t>八、社会保障和就业支出</t>
  </si>
  <si>
    <t>九、医疗卫生与计划生育支出</t>
  </si>
  <si>
    <t>房产税</t>
  </si>
  <si>
    <t>十、节能环保支出</t>
  </si>
  <si>
    <t>印花税</t>
  </si>
  <si>
    <t>十一、城乡社区支出</t>
  </si>
  <si>
    <t>城镇土地使用税</t>
  </si>
  <si>
    <t>十二、农林水支出</t>
  </si>
  <si>
    <t>土地增值税</t>
  </si>
  <si>
    <t>十三、交通运输支出</t>
  </si>
  <si>
    <t>车船税</t>
  </si>
  <si>
    <t>十四、资源勘探信息等支出</t>
  </si>
  <si>
    <t>耕地占用税</t>
  </si>
  <si>
    <t>十五、商业服务业等支出</t>
  </si>
  <si>
    <t>契税</t>
  </si>
  <si>
    <t>十六、金融支出</t>
  </si>
  <si>
    <t>烟叶税</t>
  </si>
  <si>
    <t>十七、援助其他地区支出</t>
  </si>
  <si>
    <t>其他税收收入</t>
  </si>
  <si>
    <t>十八、国土海洋气象等支出</t>
  </si>
  <si>
    <t>二、非税收入</t>
  </si>
  <si>
    <t>十九、住房保障支出</t>
  </si>
  <si>
    <t>专项收入</t>
  </si>
  <si>
    <t>二十、粮油物资储备支出</t>
  </si>
  <si>
    <t>行政事业性收费收入</t>
  </si>
  <si>
    <t>二十一、预备费</t>
  </si>
  <si>
    <t>罚没收入</t>
  </si>
  <si>
    <t>二十二、其他支出</t>
  </si>
  <si>
    <t>国有资本经营收入</t>
  </si>
  <si>
    <t>二十三、债务付息支出</t>
  </si>
  <si>
    <t>国有资源(资产)有偿使用收入</t>
  </si>
  <si>
    <t>二十四、债务发行费用支出</t>
  </si>
  <si>
    <t>其他收入</t>
  </si>
  <si>
    <t>收  入  合  计</t>
  </si>
  <si>
    <t>支  出  合  计</t>
  </si>
  <si>
    <t>转移性收入</t>
  </si>
  <si>
    <t>转移性支出</t>
  </si>
  <si>
    <t>上级补助收入</t>
  </si>
  <si>
    <t>上解上级支出</t>
  </si>
  <si>
    <t>税收返还收入</t>
  </si>
  <si>
    <t>体制上解支出</t>
  </si>
  <si>
    <t>一般性转移支付收入</t>
  </si>
  <si>
    <t>出口退税专项上解支出</t>
  </si>
  <si>
    <t>专项转移支付收入</t>
  </si>
  <si>
    <t>专项上解支出</t>
  </si>
  <si>
    <t>其他专项上解支出</t>
  </si>
  <si>
    <t>下级上解收入</t>
  </si>
  <si>
    <t>补助下级支出</t>
  </si>
  <si>
    <t>专项上解收入</t>
  </si>
  <si>
    <t>调出资金</t>
  </si>
  <si>
    <t>债务转贷支出</t>
  </si>
  <si>
    <t>债务转贷收入</t>
  </si>
  <si>
    <t>债券还本支出</t>
  </si>
  <si>
    <t>上年结余收入</t>
  </si>
  <si>
    <t>增设预算周转金</t>
  </si>
  <si>
    <t>调入稳定调节基金</t>
  </si>
  <si>
    <t>安排预算稳定调节基金</t>
  </si>
  <si>
    <t>调入资金</t>
  </si>
  <si>
    <t>年终结余</t>
  </si>
  <si>
    <t>收入总计</t>
  </si>
  <si>
    <t>支出总计</t>
  </si>
  <si>
    <t>国有土地使用权出让相关支出</t>
  </si>
  <si>
    <t>农业土地开发资金相关支出</t>
  </si>
  <si>
    <t>污水处理费相关支出</t>
  </si>
  <si>
    <t>港口建设费相关支出</t>
  </si>
  <si>
    <t>散装水泥专项资金相关支出</t>
  </si>
  <si>
    <t>新型墙体材料专项基金相关支出</t>
  </si>
  <si>
    <t>彩票发行销售机构业务费安排的支出</t>
  </si>
  <si>
    <t>彩票公益金相关支出</t>
  </si>
  <si>
    <t>一般公共预算支出</t>
  </si>
  <si>
    <t>单位：万元</t>
    <phoneticPr fontId="10" type="noConversion"/>
  </si>
  <si>
    <t>一、教育</t>
  </si>
  <si>
    <t>二、科学技术</t>
  </si>
  <si>
    <t>三、文化体育与传媒</t>
  </si>
  <si>
    <t>四、社会保障和就业</t>
  </si>
  <si>
    <t>五、城乡社区事务</t>
  </si>
  <si>
    <t>六、农林水事务</t>
  </si>
  <si>
    <t>七、交通运输</t>
  </si>
  <si>
    <t>八、资源勘探电力信息等事务</t>
  </si>
  <si>
    <t>九、商业服务业等事务</t>
  </si>
  <si>
    <t>十、其他政府性基金支出（彩票事务）</t>
  </si>
  <si>
    <t>工资福利支出</t>
  </si>
  <si>
    <t>商品和服务支出</t>
  </si>
  <si>
    <t>对个人和家庭的补助</t>
  </si>
  <si>
    <t>对企事业单位的补贴</t>
  </si>
  <si>
    <t>债务利息支出</t>
  </si>
  <si>
    <t>基本建设支出</t>
  </si>
  <si>
    <t>其他资本性支出</t>
  </si>
  <si>
    <t>其他支出</t>
  </si>
  <si>
    <t>单位：万元</t>
    <phoneticPr fontId="10" type="noConversion"/>
  </si>
  <si>
    <t>决算数</t>
    <phoneticPr fontId="10" type="noConversion"/>
  </si>
  <si>
    <r>
      <t>科目名</t>
    </r>
    <r>
      <rPr>
        <b/>
        <sz val="12"/>
        <rFont val="宋体"/>
        <family val="3"/>
        <charset val="134"/>
      </rPr>
      <t>称</t>
    </r>
    <phoneticPr fontId="10" type="noConversion"/>
  </si>
  <si>
    <t>决 算 数</t>
  </si>
  <si>
    <t>一般公共预算收入</t>
  </si>
  <si>
    <t xml:space="preserve">  返还性收入</t>
  </si>
  <si>
    <t xml:space="preserve">  返还性支出</t>
  </si>
  <si>
    <t xml:space="preserve">    增值税和消费税税收返还收入</t>
  </si>
  <si>
    <t xml:space="preserve">    增值税和消费税税收返还支出</t>
  </si>
  <si>
    <t xml:space="preserve">    所得税基数返还收入</t>
  </si>
  <si>
    <t xml:space="preserve">    所得税基数返还支出</t>
  </si>
  <si>
    <t xml:space="preserve">    成品油价格和税费改革税收返还收入</t>
  </si>
  <si>
    <t xml:space="preserve">    成品油价格和税费改革税收返还支出</t>
  </si>
  <si>
    <t xml:space="preserve">    其他税收返还收入</t>
  </si>
  <si>
    <t xml:space="preserve">    其他税收返还支出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</si>
  <si>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</si>
  <si>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</si>
  <si>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</si>
  <si>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</si>
  <si>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</si>
  <si>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</si>
  <si>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老少边穷转移支付收入</t>
  </si>
  <si>
    <t xml:space="preserve">    老少边穷转移支付支出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</si>
  <si>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</si>
  <si>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</si>
  <si>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</si>
  <si>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</si>
  <si>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化解债务补助收入</t>
  </si>
  <si>
    <t xml:space="preserve">    化解债务补助支出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</si>
  <si>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</si>
  <si>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</si>
  <si>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</si>
  <si>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</si>
  <si>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成品油价格和税费改革转移支付补助收入</t>
  </si>
  <si>
    <t xml:space="preserve">    成品油价格和税费改革转移支付补助支出</t>
  </si>
  <si>
    <t xml:space="preserve">    基层公检法司转移支付收入</t>
  </si>
  <si>
    <t xml:space="preserve">    基层公检法司转移支付支出</t>
  </si>
  <si>
    <t xml:space="preserve">    义务教育等转移支付收入</t>
  </si>
  <si>
    <t xml:space="preserve">    义务教育等转移支付支出</t>
  </si>
  <si>
    <t xml:space="preserve">    基本养老保险和低保等转移支付收入</t>
  </si>
  <si>
    <t xml:space="preserve">    基本养老保险和低保等转移支付支出</t>
  </si>
  <si>
    <t xml:space="preserve">    新型农村合作医疗等转移支付收入</t>
  </si>
  <si>
    <t xml:space="preserve">    新型农村合作医疗等转移支付支出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</si>
  <si>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</si>
  <si>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</si>
  <si>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</si>
  <si>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</si>
  <si>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</si>
  <si>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</si>
  <si>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</si>
  <si>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</si>
  <si>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</si>
  <si>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</si>
  <si>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</si>
  <si>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</si>
  <si>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</si>
  <si>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</si>
  <si>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</si>
  <si>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</si>
  <si>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</si>
  <si>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</si>
  <si>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</si>
  <si>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</si>
  <si>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</si>
  <si>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</si>
  <si>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</si>
  <si>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</si>
  <si>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</si>
  <si>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</si>
  <si>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</si>
  <si>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</si>
  <si>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</si>
  <si>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</si>
  <si>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</si>
  <si>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其他收入</t>
  </si>
  <si>
    <t xml:space="preserve">    其他支出</t>
  </si>
  <si>
    <t xml:space="preserve">  体制上解收入</t>
  </si>
  <si>
    <t xml:space="preserve">  体制上解支出</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</si>
  <si>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</si>
  <si>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</si>
  <si>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</si>
  <si>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</si>
  <si>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专项上解收入</t>
  </si>
  <si>
    <t xml:space="preserve">  专项上解支出</t>
  </si>
  <si>
    <t>待偿债置换一般债券上年结余</t>
  </si>
  <si>
    <t>上年结余</t>
  </si>
  <si>
    <t xml:space="preserve">调入资金   </t>
  </si>
  <si>
    <t xml:space="preserve">  政府性基金调入</t>
  </si>
  <si>
    <t xml:space="preserve">  国有资本经营调入</t>
  </si>
  <si>
    <t xml:space="preserve">  其他调入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</si>
  <si>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</si>
  <si>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</si>
  <si>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</si>
  <si>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</si>
  <si>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</si>
  <si>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</si>
  <si>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</si>
  <si>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</si>
  <si>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</si>
  <si>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</si>
  <si>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</si>
  <si>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</si>
  <si>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</si>
  <si>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</si>
  <si>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</si>
  <si>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</si>
  <si>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</si>
  <si>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</si>
  <si>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</si>
  <si>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</si>
  <si>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</si>
  <si>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</si>
  <si>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</si>
  <si>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国债转贷资金上年结余</t>
  </si>
  <si>
    <t>拨付国债转贷资金数</t>
  </si>
  <si>
    <t>国债转贷转补助数</t>
  </si>
  <si>
    <t>国债转贷资金结余</t>
  </si>
  <si>
    <t>调入预算稳定调节基金</t>
  </si>
  <si>
    <t>接受其他地区援助收入</t>
  </si>
  <si>
    <t>援助其他地区支出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</si>
  <si>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</si>
  <si>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</si>
  <si>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</si>
  <si>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</si>
  <si>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</si>
  <si>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</si>
  <si>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</si>
  <si>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</si>
  <si>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</si>
  <si>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减:结转下年的支出</t>
  </si>
  <si>
    <t>净结余</t>
  </si>
  <si>
    <t>收  入  总  计</t>
  </si>
  <si>
    <t>支  出  总  计</t>
  </si>
  <si>
    <t>科目名称</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</si>
  <si>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</si>
  <si>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</si>
  <si>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</si>
  <si>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</si>
  <si>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</si>
  <si>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</si>
  <si>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</si>
  <si>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</si>
  <si>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</si>
  <si>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</si>
  <si>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</si>
  <si>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</si>
  <si>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</si>
  <si>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</si>
  <si>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</si>
  <si>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</si>
  <si>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</si>
  <si>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</si>
  <si>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</si>
  <si>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</si>
  <si>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</si>
  <si>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</si>
  <si>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</si>
  <si>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</si>
  <si>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营改增试点国内增值税划出</t>
  </si>
  <si>
    <t xml:space="preserve">      营改增试点国内增值税划入</t>
  </si>
  <si>
    <t xml:space="preserve">      营改增试点国内增值税划出(地方)</t>
  </si>
  <si>
    <t xml:space="preserve">      营改增试点国内增值税划入(地方)</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</si>
  <si>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</si>
  <si>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</si>
  <si>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</si>
  <si>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</si>
  <si>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</si>
  <si>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</si>
  <si>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</si>
  <si>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</si>
  <si>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</si>
  <si>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</si>
  <si>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</si>
  <si>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</si>
  <si>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</si>
  <si>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</si>
  <si>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t>
  </si>
  <si>
    <t xml:space="preserve">      营改增试点改征增值税划入</t>
  </si>
  <si>
    <t xml:space="preserve">      营改增试点改征增值税划出(地方)</t>
  </si>
  <si>
    <t xml:space="preserve">      营改增试点改征增值税划入(地方)</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</si>
  <si>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</si>
  <si>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</si>
  <si>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</si>
  <si>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</si>
  <si>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</si>
  <si>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</si>
  <si>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</si>
  <si>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</si>
  <si>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</si>
  <si>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</si>
  <si>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</si>
  <si>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</si>
  <si>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</si>
  <si>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</si>
  <si>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</si>
  <si>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</si>
  <si>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</si>
  <si>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</si>
  <si>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</si>
  <si>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</si>
  <si>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</si>
  <si>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</si>
  <si>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</si>
  <si>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</si>
  <si>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</si>
  <si>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</si>
  <si>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</si>
  <si>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</si>
  <si>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</si>
  <si>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</si>
  <si>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</si>
  <si>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营业税划出</t>
  </si>
  <si>
    <t xml:space="preserve">    营业税划入</t>
  </si>
  <si>
    <t xml:space="preserve">    营业税划出(地方)</t>
  </si>
  <si>
    <t xml:space="preserve">    营业税划入(地方)</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</si>
  <si>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</si>
  <si>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</si>
  <si>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</si>
  <si>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</si>
  <si>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</si>
  <si>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</si>
  <si>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</si>
  <si>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</si>
  <si>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</si>
  <si>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</si>
  <si>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</si>
  <si>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</si>
  <si>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</si>
  <si>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</si>
  <si>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</si>
  <si>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</si>
  <si>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</si>
  <si>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</si>
  <si>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</si>
  <si>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</si>
  <si>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</si>
  <si>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</si>
  <si>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</si>
  <si>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</si>
  <si>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</si>
  <si>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</si>
  <si>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</si>
  <si>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</si>
  <si>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</si>
  <si>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</si>
  <si>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</si>
  <si>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</si>
  <si>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</si>
  <si>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</si>
  <si>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</si>
  <si>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</si>
  <si>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</si>
  <si>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</si>
  <si>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</si>
  <si>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</si>
  <si>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</si>
  <si>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</si>
  <si>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</si>
  <si>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</si>
  <si>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</si>
  <si>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</si>
  <si>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</si>
  <si>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</si>
  <si>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</si>
  <si>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</si>
  <si>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</si>
  <si>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</si>
  <si>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</si>
  <si>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</si>
  <si>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</si>
  <si>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</si>
  <si>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</si>
  <si>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</si>
  <si>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</si>
  <si>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</si>
  <si>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</si>
  <si>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</si>
  <si>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</si>
  <si>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</si>
  <si>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</si>
  <si>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</si>
  <si>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</si>
  <si>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</si>
  <si>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</si>
  <si>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</si>
  <si>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</si>
  <si>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</si>
  <si>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</si>
  <si>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</si>
  <si>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</si>
  <si>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</si>
  <si>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</si>
  <si>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</si>
  <si>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</si>
  <si>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</si>
  <si>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</si>
  <si>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</si>
  <si>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</si>
  <si>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</si>
  <si>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</si>
  <si>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</si>
  <si>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</si>
  <si>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</si>
  <si>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</si>
  <si>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</si>
  <si>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</si>
  <si>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</si>
  <si>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</si>
  <si>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</si>
  <si>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</si>
  <si>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</si>
  <si>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</si>
  <si>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</si>
  <si>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</si>
  <si>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</si>
  <si>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</si>
  <si>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</si>
  <si>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</si>
  <si>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</si>
  <si>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</si>
  <si>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</si>
  <si>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</si>
  <si>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</si>
  <si>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</si>
  <si>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</si>
  <si>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</si>
  <si>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</si>
  <si>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</si>
  <si>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</si>
  <si>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</si>
  <si>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</si>
  <si>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</si>
  <si>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</si>
  <si>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</si>
  <si>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</si>
  <si>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</si>
  <si>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</si>
  <si>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</si>
  <si>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</si>
  <si>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</si>
  <si>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</si>
  <si>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</si>
  <si>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</si>
  <si>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</si>
  <si>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</si>
  <si>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</si>
  <si>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</si>
  <si>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</si>
  <si>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</si>
  <si>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</si>
  <si>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</si>
  <si>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</si>
  <si>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</si>
  <si>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</si>
  <si>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</si>
  <si>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</si>
  <si>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</si>
  <si>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</si>
  <si>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</si>
  <si>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</si>
  <si>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</si>
  <si>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</si>
  <si>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</si>
  <si>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</si>
  <si>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</si>
  <si>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</si>
  <si>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</si>
  <si>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</si>
  <si>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</si>
  <si>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</si>
  <si>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</si>
  <si>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</si>
  <si>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</si>
  <si>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</si>
  <si>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</si>
  <si>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</si>
  <si>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</si>
  <si>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</si>
  <si>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</si>
  <si>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</si>
  <si>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</si>
  <si>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</si>
  <si>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</si>
  <si>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</si>
  <si>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</si>
  <si>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</si>
  <si>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</si>
  <si>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</si>
  <si>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</si>
  <si>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</si>
  <si>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</si>
  <si>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</si>
  <si>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</si>
  <si>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</si>
  <si>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</si>
  <si>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</si>
  <si>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</si>
  <si>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</si>
  <si>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</si>
  <si>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</si>
  <si>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</si>
  <si>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</si>
  <si>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</si>
  <si>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</si>
  <si>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</si>
  <si>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</si>
  <si>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</si>
  <si>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</si>
  <si>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</si>
  <si>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</si>
  <si>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</si>
  <si>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</si>
  <si>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</si>
  <si>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</si>
  <si>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</si>
  <si>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</si>
  <si>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</si>
  <si>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</si>
  <si>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</si>
  <si>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</si>
  <si>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</si>
  <si>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</si>
  <si>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</si>
  <si>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</si>
  <si>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</si>
  <si>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</si>
  <si>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</si>
  <si>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</si>
  <si>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</si>
  <si>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</si>
  <si>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</si>
  <si>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</si>
  <si>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</si>
  <si>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</si>
  <si>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</si>
  <si>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</si>
  <si>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</si>
  <si>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</si>
  <si>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</si>
  <si>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</si>
  <si>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</si>
  <si>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</si>
  <si>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</si>
  <si>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</si>
  <si>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</si>
  <si>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</si>
  <si>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</si>
  <si>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</si>
  <si>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</si>
  <si>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</si>
  <si>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</si>
  <si>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</si>
  <si>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</si>
  <si>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</si>
  <si>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</si>
  <si>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</si>
  <si>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</si>
  <si>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</si>
  <si>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</si>
  <si>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</si>
  <si>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</si>
  <si>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</si>
  <si>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</si>
  <si>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</si>
  <si>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</si>
  <si>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</si>
  <si>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</si>
  <si>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</si>
  <si>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</si>
  <si>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排污费收入(项)</t>
  </si>
  <si>
    <t xml:space="preserve">      排污费收入(目)</t>
  </si>
  <si>
    <t xml:space="preserve">      海洋工程排污费收入</t>
  </si>
  <si>
    <t xml:space="preserve">    水资源费收入</t>
  </si>
  <si>
    <t xml:space="preserve">      三峡电站水资源费收入</t>
  </si>
  <si>
    <t xml:space="preserve">      其他水资源费收入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</si>
  <si>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</si>
  <si>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</si>
  <si>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</si>
  <si>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</si>
  <si>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</si>
  <si>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</si>
  <si>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</si>
  <si>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</si>
  <si>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</si>
  <si>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国家留成油上缴收入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</si>
  <si>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</si>
  <si>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</si>
  <si>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</si>
  <si>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</si>
  <si>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</si>
  <si>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</si>
  <si>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</si>
  <si>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</si>
  <si>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</si>
  <si>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</si>
  <si>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</si>
  <si>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</si>
  <si>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</si>
  <si>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</si>
  <si>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</si>
  <si>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</si>
  <si>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</si>
  <si>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</si>
  <si>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口岸以外边防检查监护费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</si>
  <si>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</si>
  <si>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</si>
  <si>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</si>
  <si>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</si>
  <si>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</si>
  <si>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</si>
  <si>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</si>
  <si>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</si>
  <si>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</si>
  <si>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</si>
  <si>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</si>
  <si>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</si>
  <si>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</si>
  <si>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</si>
  <si>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</si>
  <si>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</si>
  <si>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</si>
  <si>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</si>
  <si>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</si>
  <si>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</si>
  <si>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</si>
  <si>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</si>
  <si>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</si>
  <si>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</si>
  <si>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</si>
  <si>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</si>
  <si>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</si>
  <si>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</si>
  <si>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</si>
  <si>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</si>
  <si>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</si>
  <si>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</si>
  <si>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</si>
  <si>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</si>
  <si>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</si>
  <si>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</si>
  <si>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</si>
  <si>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</si>
  <si>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</si>
  <si>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</si>
  <si>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</si>
  <si>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</si>
  <si>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</si>
  <si>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</si>
  <si>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</si>
  <si>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</si>
  <si>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</si>
  <si>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</si>
  <si>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</si>
  <si>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</si>
  <si>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</si>
  <si>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</si>
  <si>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</si>
  <si>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</si>
  <si>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</si>
  <si>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</si>
  <si>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</si>
  <si>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</si>
  <si>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</si>
  <si>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</si>
  <si>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</si>
  <si>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</si>
  <si>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</si>
  <si>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</si>
  <si>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</si>
  <si>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</si>
  <si>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</si>
  <si>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</si>
  <si>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设备监理单位资格评审费</t>
  </si>
  <si>
    <t xml:space="preserve">      滞纳金</t>
  </si>
  <si>
    <t xml:space="preserve">      特种设备检验检测费</t>
  </si>
  <si>
    <t xml:space="preserve">      产品质量监督检验费</t>
  </si>
  <si>
    <t xml:space="preserve">      其他缴入国库的质检行政事业性收费</t>
  </si>
  <si>
    <t xml:space="preserve">    出版行政事业性收费收入</t>
  </si>
  <si>
    <t xml:space="preserve">      计算机软件著作权登记费</t>
  </si>
  <si>
    <t xml:space="preserve">      其他缴入国库的出版行政事业性收费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</si>
  <si>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</si>
  <si>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</si>
  <si>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</si>
  <si>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</si>
  <si>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</si>
  <si>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</si>
  <si>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</si>
  <si>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</si>
  <si>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</si>
  <si>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清真食品认证费</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</si>
  <si>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</si>
  <si>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</si>
  <si>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</si>
  <si>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</si>
  <si>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</si>
  <si>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</si>
  <si>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机要交通文件(物件)传递费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</si>
  <si>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</si>
  <si>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</si>
  <si>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</si>
  <si>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</si>
  <si>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</si>
  <si>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</si>
  <si>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</si>
  <si>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</si>
  <si>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</si>
  <si>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</si>
  <si>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</si>
  <si>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</si>
  <si>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</si>
  <si>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缴入国库的科技行政事业性收费</t>
  </si>
  <si>
    <t xml:space="preserve">    体育行政事业性收费收入</t>
  </si>
  <si>
    <t xml:space="preserve">      兴奋剂检测费</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</si>
  <si>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</si>
  <si>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</si>
  <si>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</si>
  <si>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</si>
  <si>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非刑事案件财物价格鉴定费</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</si>
  <si>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</si>
  <si>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</si>
  <si>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</si>
  <si>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</si>
  <si>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</si>
  <si>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</si>
  <si>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</si>
  <si>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土地登记费</t>
  </si>
  <si>
    <t xml:space="preserve">      耕地开垦费</t>
  </si>
  <si>
    <t xml:space="preserve">      地质成果资料费</t>
  </si>
  <si>
    <t xml:space="preserve">      其他缴入国库的国土资源行政事业性收费</t>
  </si>
  <si>
    <t xml:space="preserve">    建设行政事业性收费收入</t>
  </si>
  <si>
    <t xml:space="preserve">      房屋登记费</t>
  </si>
  <si>
    <t xml:space="preserve">      城市道路占用挖掘费</t>
  </si>
  <si>
    <t xml:space="preserve">      白蚁防治费</t>
  </si>
  <si>
    <t xml:space="preserve">      人力资源开发中心收费</t>
  </si>
  <si>
    <t xml:space="preserve">      城镇垃圾处理费</t>
  </si>
  <si>
    <t xml:space="preserve">      住房转让手续费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</si>
  <si>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</si>
  <si>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</si>
  <si>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</si>
  <si>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</si>
  <si>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</si>
  <si>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</si>
  <si>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</si>
  <si>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核安全技术审评费</t>
  </si>
  <si>
    <t xml:space="preserve">      化学品进口登记费</t>
  </si>
  <si>
    <t xml:space="preserve">      城市放射性废物送贮费</t>
  </si>
  <si>
    <t xml:space="preserve">      环境监测服务费</t>
  </si>
  <si>
    <t xml:space="preserve">      进口废物环境保护审查登记费</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</si>
  <si>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</si>
  <si>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</si>
  <si>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</si>
  <si>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</si>
  <si>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</si>
  <si>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</si>
  <si>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</si>
  <si>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</si>
  <si>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测绘成果成图资料收费</t>
  </si>
  <si>
    <t xml:space="preserve">      测绘产品质量监督检验费</t>
  </si>
  <si>
    <t xml:space="preserve">      测绘仪器检测收费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</si>
  <si>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</si>
  <si>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</si>
  <si>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</si>
  <si>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</si>
  <si>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</si>
  <si>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</si>
  <si>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</si>
  <si>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</si>
  <si>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</si>
  <si>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</si>
  <si>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</si>
  <si>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</si>
  <si>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</si>
  <si>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</si>
  <si>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</si>
  <si>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</si>
  <si>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</si>
  <si>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</si>
  <si>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</si>
  <si>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国内植物检疫费</t>
  </si>
  <si>
    <t xml:space="preserve">      农药登记费</t>
  </si>
  <si>
    <t xml:space="preserve">      新兽药审批费</t>
  </si>
  <si>
    <t xml:space="preserve">      进口兽药注册登记审批、发证收费</t>
  </si>
  <si>
    <t xml:space="preserve">      《进口兽药许可证》审批费</t>
  </si>
  <si>
    <t xml:space="preserve">      生产审批费</t>
  </si>
  <si>
    <t xml:space="preserve">      已生产兽药品种注册登记费</t>
  </si>
  <si>
    <t xml:space="preserve">      农业转基因生物检测费</t>
  </si>
  <si>
    <t xml:space="preserve">      农机监理费</t>
  </si>
  <si>
    <t xml:space="preserve">      渔业资源增殖保护费</t>
  </si>
  <si>
    <t xml:space="preserve">      渔业船舶登记或变更登记费</t>
  </si>
  <si>
    <t xml:space="preserve">      海洋渔业船舶船员考试费</t>
  </si>
  <si>
    <t xml:space="preserve">      农业转基因生物安全评价费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</si>
  <si>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</si>
  <si>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</si>
  <si>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</si>
  <si>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</si>
  <si>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</si>
  <si>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</si>
  <si>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</si>
  <si>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</si>
  <si>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</si>
  <si>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</si>
  <si>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</si>
  <si>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</si>
  <si>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</si>
  <si>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</si>
  <si>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</si>
  <si>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</si>
  <si>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</si>
  <si>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</si>
  <si>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</si>
  <si>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林权勘测费</t>
  </si>
  <si>
    <t xml:space="preserve">      林权证收费</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</si>
  <si>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</si>
  <si>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</si>
  <si>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</si>
  <si>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</si>
  <si>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</si>
  <si>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</si>
  <si>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</si>
  <si>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</si>
  <si>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</si>
  <si>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</si>
  <si>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预防性体检费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</si>
  <si>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</si>
  <si>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</si>
  <si>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</si>
  <si>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</si>
  <si>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</si>
  <si>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</si>
  <si>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</si>
  <si>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</si>
  <si>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</si>
  <si>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</si>
  <si>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</si>
  <si>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</si>
  <si>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</si>
  <si>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</si>
  <si>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</si>
  <si>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</si>
  <si>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</si>
  <si>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</si>
  <si>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</si>
  <si>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</si>
  <si>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</si>
  <si>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</si>
  <si>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</si>
  <si>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</si>
  <si>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</si>
  <si>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</si>
  <si>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</si>
  <si>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</si>
  <si>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</si>
  <si>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</si>
  <si>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</si>
  <si>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</si>
  <si>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</si>
  <si>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</si>
  <si>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</si>
  <si>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</si>
  <si>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</si>
  <si>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</si>
  <si>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</si>
  <si>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</si>
  <si>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</si>
  <si>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</si>
  <si>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</si>
  <si>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</si>
  <si>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</si>
  <si>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</si>
  <si>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</si>
  <si>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</si>
  <si>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</si>
  <si>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</si>
  <si>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</si>
  <si>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</si>
  <si>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</si>
  <si>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</si>
  <si>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</si>
  <si>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</si>
  <si>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</si>
  <si>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</si>
  <si>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</si>
  <si>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</si>
  <si>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</si>
  <si>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</si>
  <si>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</si>
  <si>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</si>
  <si>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</si>
  <si>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</si>
  <si>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</si>
  <si>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</si>
  <si>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</si>
  <si>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</si>
  <si>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</si>
  <si>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</si>
  <si>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</si>
  <si>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</si>
  <si>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</si>
  <si>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</si>
  <si>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</si>
  <si>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</si>
  <si>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</si>
  <si>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</si>
  <si>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</si>
  <si>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</si>
  <si>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</si>
  <si>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</si>
  <si>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</si>
  <si>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</si>
  <si>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</si>
  <si>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</si>
  <si>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</si>
  <si>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</si>
  <si>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</si>
  <si>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</si>
  <si>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</si>
  <si>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</si>
  <si>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</si>
  <si>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</si>
  <si>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</si>
  <si>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</si>
  <si>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</si>
  <si>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</si>
  <si>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</si>
  <si>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</si>
  <si>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</si>
  <si>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</si>
  <si>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</si>
  <si>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</si>
  <si>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</si>
  <si>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</si>
  <si>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</si>
  <si>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</si>
  <si>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</si>
  <si>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</si>
  <si>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</si>
  <si>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</si>
  <si>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</si>
  <si>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</si>
  <si>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</si>
  <si>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</si>
  <si>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</si>
  <si>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</si>
  <si>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</si>
  <si>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</si>
  <si>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</si>
  <si>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</si>
  <si>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</si>
  <si>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</si>
  <si>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</si>
  <si>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</si>
  <si>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</si>
  <si>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</si>
  <si>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</si>
  <si>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</si>
  <si>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</si>
  <si>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</si>
  <si>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</si>
  <si>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</si>
  <si>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</si>
  <si>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</si>
  <si>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</si>
  <si>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</si>
  <si>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</si>
  <si>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</si>
  <si>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</si>
  <si>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</si>
  <si>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</si>
  <si>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</si>
  <si>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</si>
  <si>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探矿权、采矿权价款收入</t>
  </si>
  <si>
    <t xml:space="preserve">    排污权出让收入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</si>
  <si>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</si>
  <si>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</si>
  <si>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</si>
  <si>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</si>
  <si>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</si>
  <si>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</si>
  <si>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</si>
  <si>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</si>
  <si>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</si>
  <si>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</si>
  <si>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</si>
  <si>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</si>
  <si>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</si>
  <si>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</si>
  <si>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</si>
  <si>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</si>
  <si>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其他收入(项)</t>
  </si>
  <si>
    <t>单位：万元</t>
    <phoneticPr fontId="10" type="noConversion"/>
  </si>
  <si>
    <t>十一、债务付息支出</t>
    <phoneticPr fontId="10" type="noConversion"/>
  </si>
  <si>
    <t>十二、债务发行费用支出</t>
    <phoneticPr fontId="10" type="noConversion"/>
  </si>
  <si>
    <t>二十、水土保持补偿费收入</t>
  </si>
  <si>
    <t>二十一、无线电频率占用费</t>
  </si>
  <si>
    <t>二十二、彩票发行费收入</t>
  </si>
  <si>
    <t>2016年云城区一般公共预算收支决算总表</t>
    <phoneticPr fontId="10" type="noConversion"/>
  </si>
  <si>
    <t>政府性基金支出</t>
  </si>
  <si>
    <t>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</si>
  <si>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</si>
  <si>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</si>
  <si>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</si>
  <si>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</si>
  <si>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</si>
  <si>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</si>
  <si>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国家电影事业发展专项资金相关支出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</si>
  <si>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</si>
  <si>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</si>
  <si>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</si>
  <si>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</si>
  <si>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</si>
  <si>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</si>
  <si>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</si>
  <si>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大中型水库移民后期扶持基金支出</t>
  </si>
  <si>
    <t xml:space="preserve">  移民补助</t>
  </si>
  <si>
    <t xml:space="preserve">  基础设施建设和经济发展</t>
  </si>
  <si>
    <t xml:space="preserve">  其他大中型水库移民后期扶持基金支出</t>
  </si>
  <si>
    <t>小型水库移民扶助基金相关支出</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</si>
  <si>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</si>
  <si>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</si>
  <si>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</si>
  <si>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</si>
  <si>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</si>
  <si>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</si>
  <si>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</si>
  <si>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</si>
  <si>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</si>
  <si>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</si>
  <si>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</si>
  <si>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</si>
  <si>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</si>
  <si>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</si>
  <si>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</si>
  <si>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</si>
  <si>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</si>
  <si>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</si>
  <si>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</si>
  <si>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</si>
  <si>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</si>
  <si>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</si>
  <si>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</si>
  <si>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</si>
  <si>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</si>
  <si>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</si>
  <si>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</si>
  <si>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</si>
  <si>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</si>
  <si>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</si>
  <si>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</si>
  <si>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</si>
  <si>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</si>
  <si>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</si>
  <si>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</si>
  <si>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</si>
  <si>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</si>
  <si>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</si>
  <si>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</si>
  <si>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</si>
  <si>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</si>
  <si>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</si>
  <si>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</si>
  <si>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</si>
  <si>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</si>
  <si>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 xml:space="preserve">  农业土地开发资金及对应专项债务收入安排的支出</t>
  </si>
  <si>
    <t xml:space="preserve">  农业土地开发资金债务付息支出</t>
  </si>
  <si>
    <t xml:space="preserve">  农业土地开发资金债务发行费用支出</t>
  </si>
  <si>
    <t>新增建设用地土地有偿使用费相关支出</t>
  </si>
  <si>
    <t xml:space="preserve">  新增建设用地土地有偿使用费及对应专项债务收入安排的支出</t>
  </si>
  <si>
    <t xml:space="preserve">    耕地开发专项支出</t>
  </si>
  <si>
    <t xml:space="preserve">    基本农田建设和保护支出</t>
  </si>
  <si>
    <t xml:space="preserve">    土地整理支出</t>
  </si>
  <si>
    <t xml:space="preserve">    用于地震灾后恢复重建的支出</t>
  </si>
  <si>
    <t xml:space="preserve">    其他新增建设用地土地有偿使用费安排的支出</t>
  </si>
  <si>
    <t xml:space="preserve">  新增建设用地土地有偿使用费债务付息支出</t>
  </si>
  <si>
    <t xml:space="preserve">  新增建设用地土地有偿使用费债务发行费用支出</t>
  </si>
  <si>
    <t>城市基础设施配套费相关支出</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</si>
  <si>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</si>
  <si>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</si>
  <si>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</si>
  <si>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</si>
  <si>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</si>
  <si>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</si>
  <si>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</si>
  <si>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</si>
  <si>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</si>
  <si>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</si>
  <si>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新菜地开发建设基金相关支出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</si>
  <si>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</si>
  <si>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</si>
  <si>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</si>
  <si>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</si>
  <si>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</si>
  <si>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</si>
  <si>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新菜地开发建设基金债务付息支出</t>
  </si>
  <si>
    <t xml:space="preserve">  新菜地开发建设基金债务发行费用支出</t>
  </si>
  <si>
    <t>大中型水库库区基金相关支出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</si>
  <si>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</si>
  <si>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</si>
  <si>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</si>
  <si>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</si>
  <si>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</si>
  <si>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</si>
  <si>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三峡水库库区基金支出</t>
  </si>
  <si>
    <t xml:space="preserve">  解决移民遗留问题</t>
  </si>
  <si>
    <t xml:space="preserve">  库区维护和管理</t>
  </si>
  <si>
    <t xml:space="preserve">  其他三峡水库库区基金支出</t>
  </si>
  <si>
    <t>南水北调工程基金相关支出</t>
  </si>
  <si>
    <t xml:space="preserve">  南水北调工程基金及对应专项债务收入安排的支出</t>
  </si>
  <si>
    <t xml:space="preserve">    南水北调工程建设</t>
  </si>
  <si>
    <t xml:space="preserve">    偿还南水北调工程贷款本息</t>
  </si>
  <si>
    <t xml:space="preserve">  南水北调工程基金债务付息支出</t>
  </si>
  <si>
    <t xml:space="preserve">  南水北调工程基金债务发行费用支出</t>
  </si>
  <si>
    <t>国家重大水利工程建设相关支出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</si>
  <si>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</si>
  <si>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</si>
  <si>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</si>
  <si>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</si>
  <si>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</si>
  <si>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</si>
  <si>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海南省高等级公路车辆通行附加费相关支出</t>
  </si>
  <si>
    <t xml:space="preserve">  海南省高等级公路车辆通行附加费及对应专项债务收入安排的支出</t>
  </si>
  <si>
    <t xml:space="preserve">    公路建设</t>
  </si>
  <si>
    <t xml:space="preserve">    公路养护</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</si>
  <si>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</si>
  <si>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</si>
  <si>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</si>
  <si>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</si>
  <si>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车辆通行费相关支出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</si>
  <si>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</si>
  <si>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</si>
  <si>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</si>
  <si>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</si>
  <si>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</si>
  <si>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</si>
  <si>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 xml:space="preserve">  港口建设费及对应专项债务收入安排的支出</t>
  </si>
  <si>
    <t xml:space="preserve">    港口设施</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</si>
  <si>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</si>
  <si>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</si>
  <si>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</si>
  <si>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</si>
  <si>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</si>
  <si>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</si>
  <si>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</si>
  <si>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</si>
  <si>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</si>
  <si>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</si>
  <si>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</si>
  <si>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</si>
  <si>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</si>
  <si>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</si>
  <si>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</si>
  <si>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</si>
  <si>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</si>
  <si>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</si>
  <si>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</si>
  <si>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</si>
  <si>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</si>
  <si>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</si>
  <si>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</si>
  <si>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</si>
  <si>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</si>
  <si>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</si>
  <si>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</si>
  <si>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</si>
  <si>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</si>
  <si>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</si>
  <si>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</si>
  <si>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</si>
  <si>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</si>
  <si>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</si>
  <si>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</si>
  <si>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</si>
  <si>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</si>
  <si>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散装水泥专项资金债务付息支出</t>
  </si>
  <si>
    <t xml:space="preserve">  散装水泥专项资金债务发行费用支出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</si>
  <si>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</si>
  <si>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</si>
  <si>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</si>
  <si>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</si>
  <si>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</si>
  <si>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</si>
  <si>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</si>
  <si>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</si>
  <si>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农网还贷资金支出</t>
  </si>
  <si>
    <t xml:space="preserve">  中央农网还贷资金支出</t>
  </si>
  <si>
    <t xml:space="preserve">  地方农网还贷资金支出</t>
  </si>
  <si>
    <t xml:space="preserve">  其他农网还贷资金支出</t>
  </si>
  <si>
    <t>旅游发展基金支出</t>
  </si>
  <si>
    <t xml:space="preserve">  宣传促销</t>
  </si>
  <si>
    <t xml:space="preserve">  行业规划</t>
  </si>
  <si>
    <t xml:space="preserve">  旅游事业补助</t>
  </si>
  <si>
    <t xml:space="preserve">  地方旅游开发项目补助</t>
  </si>
  <si>
    <t xml:space="preserve">  其他旅游发展基金支出</t>
  </si>
  <si>
    <t>中央特别国债经营基金支出</t>
  </si>
  <si>
    <t>中央特别国债经营基金财务支出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</si>
  <si>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</si>
  <si>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</si>
  <si>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</si>
  <si>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</si>
  <si>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</si>
  <si>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</si>
  <si>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</si>
  <si>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</si>
  <si>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</si>
  <si>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</si>
  <si>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</si>
  <si>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</si>
  <si>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</si>
  <si>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</si>
  <si>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</si>
  <si>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</si>
  <si>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</si>
  <si>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</si>
  <si>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</si>
  <si>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</si>
  <si>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</si>
  <si>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</si>
  <si>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烟草企业上缴专项收入安排的支出</t>
  </si>
  <si>
    <t>其他政府性基金相关支出</t>
  </si>
  <si>
    <t xml:space="preserve">  其他政府性基金及对应专项债务收入安排的支出</t>
  </si>
  <si>
    <t xml:space="preserve">  其他政府性基金债务付息支出</t>
  </si>
  <si>
    <t xml:space="preserve">  其他政府性基金债务发行费用支出</t>
  </si>
  <si>
    <t>科目名称</t>
    <phoneticPr fontId="10" type="noConversion"/>
  </si>
  <si>
    <t>政府性基金收入</t>
  </si>
  <si>
    <t>核电站乏燃料处理处置基金收入</t>
  </si>
  <si>
    <t>国家电影事业发展专项资金收入</t>
  </si>
  <si>
    <t>大中型水库移民后期扶持基金收入</t>
  </si>
  <si>
    <t>小型水库移民扶助基金收入</t>
  </si>
  <si>
    <t>可再生能源电价附加收入</t>
  </si>
  <si>
    <t>废弃电器电子产品处理基金收入</t>
  </si>
  <si>
    <t xml:space="preserve">  国家税务局征收的废弃电器电子产品处理基金收入</t>
  </si>
  <si>
    <t xml:space="preserve">  海关征收的废弃电器电子产品处理基金收入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</si>
  <si>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</si>
  <si>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</si>
  <si>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</si>
  <si>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</si>
  <si>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</si>
  <si>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</si>
  <si>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城市公用事业附加收入</t>
  </si>
  <si>
    <t>国有土地收益基金收入</t>
  </si>
  <si>
    <t>农业土地开发资金收入</t>
  </si>
  <si>
    <t>新增建设用地土地有偿使用费收入</t>
  </si>
  <si>
    <t xml:space="preserve">  中央新增建设用地土地有偿使用费收入</t>
  </si>
  <si>
    <t xml:space="preserve">  地方新增建设用地土地有偿使用费收入</t>
  </si>
  <si>
    <t>城市基础设施配套费收入</t>
  </si>
  <si>
    <t>污水处理费收入</t>
  </si>
  <si>
    <t>新菜地开发建设基金收入</t>
  </si>
  <si>
    <t>大中型水库库区基金收入</t>
  </si>
  <si>
    <t xml:space="preserve">  中央大中型水库库区基金收入</t>
  </si>
  <si>
    <t xml:space="preserve">  地方大中型水库库区基金收入</t>
  </si>
  <si>
    <t>三峡水库库区基金收入</t>
  </si>
  <si>
    <t>南水北调工程基金收入</t>
  </si>
  <si>
    <t>国家重大水利工程建设基金收入</t>
  </si>
  <si>
    <t xml:space="preserve">  南水北调工程建设资金</t>
  </si>
  <si>
    <t xml:space="preserve">  三峡工程后续工作资金</t>
  </si>
  <si>
    <t xml:space="preserve">  省级重大水利工程建设资金</t>
  </si>
  <si>
    <t>海南省高等级公路车辆通行附加费收入</t>
  </si>
  <si>
    <t>车辆通行费</t>
  </si>
  <si>
    <t>港口建设费收入</t>
  </si>
  <si>
    <t>铁路建设基金收入</t>
  </si>
  <si>
    <t>船舶油污损害赔偿基金收入</t>
  </si>
  <si>
    <t>民航发展基金收入</t>
  </si>
  <si>
    <t>散装水泥专项资金收入</t>
  </si>
  <si>
    <t>新型墙体材料专项基金收入</t>
  </si>
  <si>
    <t>农网还贷资金收入</t>
  </si>
  <si>
    <t xml:space="preserve">  中央农网还贷资金收入</t>
  </si>
  <si>
    <t xml:space="preserve">  地方农网还贷资金收入</t>
  </si>
  <si>
    <t>旅游发展基金收入</t>
  </si>
  <si>
    <t>中央特别国债经营基金收入</t>
  </si>
  <si>
    <t>中央特别国债经营基金财务收入</t>
  </si>
  <si>
    <t>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</si>
  <si>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</si>
  <si>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</si>
  <si>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</si>
  <si>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</si>
  <si>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</si>
  <si>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</si>
  <si>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</si>
  <si>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彩票公益金收入</t>
  </si>
  <si>
    <t xml:space="preserve">  福利彩票公益金收入</t>
  </si>
  <si>
    <t xml:space="preserve">  体育彩票公益金收入</t>
  </si>
  <si>
    <t>烟草企业上缴专项收入</t>
  </si>
  <si>
    <t>其他政府性基金收入</t>
  </si>
  <si>
    <t>项    目</t>
  </si>
  <si>
    <t>合计</t>
  </si>
  <si>
    <t>企业职工基本养老保险基金</t>
  </si>
  <si>
    <t>城乡居民基本养老保险基金</t>
  </si>
  <si>
    <t>机关事业单位基本养老保险基金</t>
  </si>
  <si>
    <t>城镇职工基本医疗保险基金</t>
  </si>
  <si>
    <t>居民基本医疗保险基金</t>
  </si>
  <si>
    <t>工伤保险基金</t>
  </si>
  <si>
    <t>失业保险基金</t>
  </si>
  <si>
    <t xml:space="preserve">生育保险基金 </t>
  </si>
  <si>
    <t>一、收入</t>
  </si>
  <si>
    <t xml:space="preserve">   其中:1.保险费收入</t>
  </si>
  <si>
    <t xml:space="preserve">        2.投资收益</t>
  </si>
  <si>
    <t xml:space="preserve">        3.财政补贴收入</t>
  </si>
  <si>
    <t xml:space="preserve">        4.其他收入</t>
  </si>
  <si>
    <t xml:space="preserve">        5.转移收入</t>
  </si>
  <si>
    <t>二、支出</t>
  </si>
  <si>
    <t xml:space="preserve">   其中:1.社会保险待遇支出</t>
  </si>
  <si>
    <t xml:space="preserve">        2.其他支出</t>
  </si>
  <si>
    <t xml:space="preserve">        3.转移支出</t>
  </si>
  <si>
    <t>三、本年收支结余</t>
  </si>
  <si>
    <t>四、年末滚存结余</t>
  </si>
  <si>
    <t>单位:万元</t>
  </si>
  <si>
    <t>项目</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</si>
  <si>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</si>
  <si>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</si>
  <si>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</si>
  <si>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</si>
  <si>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</si>
  <si>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</si>
  <si>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</si>
  <si>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</si>
  <si>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</si>
  <si>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</si>
  <si>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</si>
  <si>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</si>
  <si>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</si>
  <si>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</si>
  <si>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</si>
  <si>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2016年云城区一般公共预算支出决算表</t>
    <phoneticPr fontId="10" type="noConversion"/>
  </si>
  <si>
    <t>2016年云城区政府性基金收入决算表</t>
    <phoneticPr fontId="10" type="noConversion"/>
  </si>
  <si>
    <t>2016年云城区一般公共预算支出决算表
（按经济分类）</t>
    <phoneticPr fontId="10" type="noConversion"/>
  </si>
  <si>
    <t>2016年云城区政府性基金决算收支总表</t>
    <phoneticPr fontId="10" type="noConversion"/>
  </si>
  <si>
    <r>
      <rPr>
        <sz val="10"/>
        <rFont val="SimSun"/>
        <charset val="134"/>
      </rPr>
      <t>单位:万元</t>
    </r>
  </si>
  <si>
    <t>2016年云城区国有资本经营收支决算明细表</t>
    <phoneticPr fontId="10" type="noConversion"/>
  </si>
  <si>
    <t>2016年云城区国有资本经营收支决算总表</t>
    <phoneticPr fontId="10" type="noConversion"/>
  </si>
  <si>
    <t>2016年度云城区地方政府债务余额情况</t>
    <phoneticPr fontId="10" type="noConversion"/>
  </si>
  <si>
    <t>2016年度云城区一般公共预算转移性收支决算表</t>
    <phoneticPr fontId="10" type="noConversion"/>
  </si>
  <si>
    <t>2016年云城区一般公共预算收入决算表</t>
    <phoneticPr fontId="10" type="noConversion"/>
  </si>
  <si>
    <t>2016年度云城区社会保险基金收支决算表</t>
    <phoneticPr fontId="10" type="noConversion"/>
  </si>
  <si>
    <t>一、 散装水泥专项资金收入</t>
  </si>
  <si>
    <t>二、 新型墙体材料专项基金收入</t>
  </si>
  <si>
    <t>三、 文化事业建设费收入</t>
  </si>
  <si>
    <t>四、育林基金收入</t>
  </si>
  <si>
    <t>五、地方水利建设基金收入</t>
  </si>
  <si>
    <t>六、残疾人就业保障金收入</t>
  </si>
  <si>
    <t>七、政府住房基金收入</t>
  </si>
  <si>
    <t>八、新菜地开发建设基金收入</t>
  </si>
  <si>
    <t>九、森林植被恢复费</t>
  </si>
  <si>
    <t>十、 国有土地使用权出让金收入</t>
  </si>
  <si>
    <t>十一、 农业土地开发资金收入</t>
  </si>
  <si>
    <t>十二、 新增建设用地有偿使用费收入</t>
  </si>
  <si>
    <t>十三、 地方教育费附加收入</t>
  </si>
  <si>
    <t>十四、 国有土地收益基金收入</t>
  </si>
  <si>
    <t>十五、 城镇公用事业附加收入</t>
  </si>
  <si>
    <t>十六、 彩票公益金收入</t>
  </si>
  <si>
    <t>十八、港口建设费收入</t>
  </si>
  <si>
    <t>十九、污水处理费收入</t>
  </si>
  <si>
    <r>
      <rPr>
        <b/>
        <sz val="10"/>
        <rFont val="Microsoft JhengHei"/>
        <family val="2"/>
      </rPr>
      <t>收入合计</t>
    </r>
  </si>
  <si>
    <r>
      <rPr>
        <b/>
        <sz val="10"/>
        <rFont val="Microsoft JhengHei"/>
        <family val="2"/>
      </rPr>
      <t>支出合计</t>
    </r>
  </si>
  <si>
    <r>
      <rPr>
        <b/>
        <sz val="10"/>
        <rFont val="Microsoft JhengHei"/>
        <family val="2"/>
      </rPr>
      <t>债务还本支出</t>
    </r>
  </si>
  <si>
    <r>
      <rPr>
        <b/>
        <sz val="10"/>
        <rFont val="Microsoft JhengHei"/>
        <family val="2"/>
      </rPr>
      <t>债务转贷收入</t>
    </r>
  </si>
  <si>
    <r>
      <rPr>
        <b/>
        <sz val="10"/>
        <rFont val="Microsoft JhengHei"/>
        <family val="2"/>
      </rPr>
      <t>债务转贷支出</t>
    </r>
  </si>
  <si>
    <r>
      <rPr>
        <b/>
        <sz val="10"/>
        <rFont val="Microsoft JhengHei"/>
        <family val="2"/>
      </rPr>
      <t>上年结余收入</t>
    </r>
  </si>
  <si>
    <r>
      <rPr>
        <b/>
        <sz val="10"/>
        <rFont val="Microsoft JhengHei"/>
        <family val="2"/>
      </rPr>
      <t>调出资金</t>
    </r>
  </si>
  <si>
    <r>
      <rPr>
        <b/>
        <sz val="10"/>
        <rFont val="Microsoft JhengHei"/>
        <family val="2"/>
      </rPr>
      <t>调入资金</t>
    </r>
  </si>
  <si>
    <r>
      <rPr>
        <b/>
        <sz val="10"/>
        <rFont val="Microsoft JhengHei"/>
        <family val="2"/>
      </rPr>
      <t>待偿债置换专项债券结余</t>
    </r>
  </si>
  <si>
    <r>
      <rPr>
        <b/>
        <sz val="10"/>
        <rFont val="Microsoft JhengHei"/>
        <family val="2"/>
      </rPr>
      <t>年终结余</t>
    </r>
  </si>
  <si>
    <r>
      <rPr>
        <b/>
        <sz val="10"/>
        <rFont val="Microsoft JhengHei"/>
        <family val="2"/>
      </rPr>
      <t>收入总计</t>
    </r>
  </si>
  <si>
    <r>
      <rPr>
        <b/>
        <sz val="10"/>
        <rFont val="Microsoft JhengHei"/>
        <family val="2"/>
      </rPr>
      <t>支出总计</t>
    </r>
  </si>
  <si>
    <t>单位：万元</t>
    <phoneticPr fontId="10" type="noConversion"/>
  </si>
  <si>
    <r>
      <t>2016</t>
    </r>
    <r>
      <rPr>
        <b/>
        <sz val="20"/>
        <color rgb="FF000000"/>
        <rFont val="宋体"/>
        <family val="3"/>
        <charset val="134"/>
      </rPr>
      <t>年云城区政府性基金支出决算表</t>
    </r>
    <phoneticPr fontId="10" type="noConversion"/>
  </si>
  <si>
    <t>单位：万元</t>
    <phoneticPr fontId="10" type="noConversion"/>
  </si>
  <si>
    <t>单位：万元</t>
    <phoneticPr fontId="10" type="noConversion"/>
  </si>
  <si>
    <t>预算科目</t>
    <phoneticPr fontId="10" type="noConversion"/>
  </si>
  <si>
    <t>预算科目</t>
    <phoneticPr fontId="10" type="noConversion"/>
  </si>
  <si>
    <t>预算科目</t>
    <phoneticPr fontId="10" type="noConversion"/>
  </si>
  <si>
    <t>2016年云城区决算草案报告附表</t>
  </si>
  <si>
    <t>表1.    2016年云城区一般公共预算收支决算总表</t>
    <phoneticPr fontId="10" type="noConversion"/>
  </si>
  <si>
    <t>表2.    2016年云城区一般公共预算转移性收支决算表</t>
    <phoneticPr fontId="10" type="noConversion"/>
  </si>
  <si>
    <t>表3.    2016年云城区一般公共预算收入决算表</t>
    <phoneticPr fontId="10" type="noConversion"/>
  </si>
  <si>
    <t>表4.    2016年云城区一般公共预算支出决算表</t>
    <phoneticPr fontId="10" type="noConversion"/>
  </si>
  <si>
    <t>表5.    2016年云城区一般公共预算支出决算表（按经济分类）</t>
    <phoneticPr fontId="10" type="noConversion"/>
  </si>
  <si>
    <t>表6.    2016年云城区政府性基金决算收支总表</t>
    <phoneticPr fontId="10" type="noConversion"/>
  </si>
  <si>
    <t>表7.    2016年云城区政府性基金收入决算表</t>
    <phoneticPr fontId="10" type="noConversion"/>
  </si>
  <si>
    <t>表8.    2016年云城区政府性基金支出决算表</t>
    <phoneticPr fontId="10" type="noConversion"/>
  </si>
  <si>
    <t>表9.    2016年云城区国有资本经营收支决算总表</t>
    <phoneticPr fontId="10" type="noConversion"/>
  </si>
  <si>
    <t>表10.   2016年云城区国有资本经营收支决算明细表</t>
    <phoneticPr fontId="10" type="noConversion"/>
  </si>
  <si>
    <r>
      <t>表11.   2016</t>
    </r>
    <r>
      <rPr>
        <sz val="16"/>
        <color rgb="FF000000"/>
        <rFont val="宋体"/>
        <family val="3"/>
        <charset val="134"/>
        <scheme val="minor"/>
      </rPr>
      <t>年云城区社会保险基金收支决算表</t>
    </r>
    <phoneticPr fontId="10" type="noConversion"/>
  </si>
  <si>
    <r>
      <t>表12.   2016</t>
    </r>
    <r>
      <rPr>
        <sz val="16"/>
        <color rgb="FF000000"/>
        <rFont val="宋体"/>
        <family val="3"/>
        <charset val="134"/>
        <scheme val="minor"/>
      </rPr>
      <t>年云城区地方政府债务余额情况</t>
    </r>
    <phoneticPr fontId="10" type="noConversion"/>
  </si>
  <si>
    <r>
      <rPr>
        <sz val="10"/>
        <color rgb="FF000000"/>
        <rFont val="宋体"/>
        <family val="3"/>
        <charset val="134"/>
      </rPr>
      <t>表</t>
    </r>
    <r>
      <rPr>
        <sz val="10"/>
        <color rgb="FF000000"/>
        <rFont val="Times New Roman"/>
        <family val="1"/>
      </rPr>
      <t>1</t>
    </r>
    <phoneticPr fontId="10" type="noConversion"/>
  </si>
  <si>
    <r>
      <rPr>
        <sz val="10"/>
        <color rgb="FF000000"/>
        <rFont val="宋体"/>
        <family val="3"/>
        <charset val="134"/>
      </rPr>
      <t>表</t>
    </r>
    <r>
      <rPr>
        <sz val="10"/>
        <color rgb="FF000000"/>
        <rFont val="Times New Roman"/>
        <family val="1"/>
      </rPr>
      <t>2</t>
    </r>
    <phoneticPr fontId="10" type="noConversion"/>
  </si>
  <si>
    <r>
      <rPr>
        <sz val="10"/>
        <color rgb="FF000000"/>
        <rFont val="宋体"/>
        <family val="3"/>
        <charset val="134"/>
      </rPr>
      <t>表</t>
    </r>
    <r>
      <rPr>
        <sz val="10"/>
        <color rgb="FF000000"/>
        <rFont val="Times New Roman"/>
        <family val="1"/>
      </rPr>
      <t>3</t>
    </r>
    <phoneticPr fontId="10" type="noConversion"/>
  </si>
  <si>
    <r>
      <rPr>
        <sz val="10"/>
        <color rgb="FF000000"/>
        <rFont val="宋体"/>
        <family val="3"/>
        <charset val="134"/>
      </rPr>
      <t>表</t>
    </r>
    <r>
      <rPr>
        <sz val="10"/>
        <color rgb="FF000000"/>
        <rFont val="Times New Roman"/>
        <family val="1"/>
      </rPr>
      <t>4</t>
    </r>
    <phoneticPr fontId="10" type="noConversion"/>
  </si>
  <si>
    <r>
      <rPr>
        <sz val="10"/>
        <color rgb="FF000000"/>
        <rFont val="宋体"/>
        <family val="3"/>
        <charset val="134"/>
      </rPr>
      <t>表</t>
    </r>
    <r>
      <rPr>
        <sz val="10"/>
        <color rgb="FF000000"/>
        <rFont val="Times New Roman"/>
        <family val="1"/>
      </rPr>
      <t>5</t>
    </r>
    <phoneticPr fontId="10" type="noConversion"/>
  </si>
  <si>
    <r>
      <rPr>
        <sz val="10"/>
        <color rgb="FF000000"/>
        <rFont val="宋体"/>
        <family val="3"/>
        <charset val="134"/>
      </rPr>
      <t>表</t>
    </r>
    <r>
      <rPr>
        <sz val="10"/>
        <color rgb="FF000000"/>
        <rFont val="Times New Roman"/>
        <family val="1"/>
      </rPr>
      <t>6</t>
    </r>
    <phoneticPr fontId="10" type="noConversion"/>
  </si>
  <si>
    <r>
      <rPr>
        <sz val="10"/>
        <rFont val="宋体"/>
        <family val="3"/>
        <charset val="134"/>
      </rPr>
      <t>表</t>
    </r>
    <r>
      <rPr>
        <sz val="10"/>
        <rFont val="Times New Roman"/>
        <family val="1"/>
      </rPr>
      <t>7</t>
    </r>
    <phoneticPr fontId="10" type="noConversion"/>
  </si>
  <si>
    <r>
      <rPr>
        <sz val="10"/>
        <color rgb="FF000000"/>
        <rFont val="宋体"/>
        <family val="3"/>
        <charset val="134"/>
      </rPr>
      <t>表</t>
    </r>
    <r>
      <rPr>
        <sz val="10"/>
        <color rgb="FF000000"/>
        <rFont val="Times New Roman"/>
        <family val="1"/>
      </rPr>
      <t>8</t>
    </r>
    <phoneticPr fontId="10" type="noConversion"/>
  </si>
  <si>
    <r>
      <rPr>
        <sz val="10"/>
        <color rgb="FF000000"/>
        <rFont val="宋体"/>
        <family val="3"/>
        <charset val="134"/>
      </rPr>
      <t>表</t>
    </r>
    <r>
      <rPr>
        <sz val="10"/>
        <color rgb="FF000000"/>
        <rFont val="Times New Roman"/>
        <family val="1"/>
      </rPr>
      <t>9</t>
    </r>
    <phoneticPr fontId="10" type="noConversion"/>
  </si>
  <si>
    <r>
      <rPr>
        <sz val="10"/>
        <color rgb="FF000000"/>
        <rFont val="宋体"/>
        <family val="3"/>
        <charset val="134"/>
      </rPr>
      <t>表</t>
    </r>
    <r>
      <rPr>
        <sz val="10"/>
        <color rgb="FF000000"/>
        <rFont val="Times New Roman"/>
        <family val="1"/>
      </rPr>
      <t>10</t>
    </r>
    <phoneticPr fontId="10" type="noConversion"/>
  </si>
  <si>
    <r>
      <rPr>
        <sz val="10"/>
        <color rgb="FF000000"/>
        <rFont val="宋体"/>
        <family val="3"/>
        <charset val="134"/>
      </rPr>
      <t>表</t>
    </r>
    <r>
      <rPr>
        <sz val="10"/>
        <color rgb="FF000000"/>
        <rFont val="Times New Roman"/>
        <family val="1"/>
      </rPr>
      <t>11</t>
    </r>
    <phoneticPr fontId="10" type="noConversion"/>
  </si>
  <si>
    <r>
      <rPr>
        <sz val="10"/>
        <color rgb="FF000000"/>
        <rFont val="宋体"/>
        <family val="3"/>
        <charset val="134"/>
      </rPr>
      <t>表</t>
    </r>
    <r>
      <rPr>
        <sz val="10"/>
        <color rgb="FF000000"/>
        <rFont val="Times New Roman"/>
        <family val="1"/>
      </rPr>
      <t>12</t>
    </r>
    <phoneticPr fontId="10" type="noConversion"/>
  </si>
  <si>
    <t xml:space="preserve">  接受其他省(自治区、直辖市)援助收入</t>
    <phoneticPr fontId="10" type="noConversion"/>
  </si>
  <si>
    <t xml:space="preserve">  援助其他省(自治区、直辖市)支出</t>
    <phoneticPr fontId="10" type="noConversion"/>
  </si>
  <si>
    <r>
      <rPr>
        <b/>
        <sz val="11"/>
        <rFont val="Microsoft JhengHei"/>
        <family val="2"/>
      </rPr>
      <t>预算科目</t>
    </r>
  </si>
  <si>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</si>
  <si>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</si>
  <si>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</si>
  <si>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</si>
  <si>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</si>
  <si>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</si>
  <si>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</si>
  <si>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</si>
  <si>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</si>
  <si>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</si>
  <si>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r>
      <rPr>
        <b/>
        <sz val="11"/>
        <rFont val="Microsoft JhengHei"/>
        <family val="2"/>
      </rPr>
      <t>本  年  收  入  合  计</t>
    </r>
  </si>
  <si>
    <r>
      <rPr>
        <b/>
        <sz val="11"/>
        <rFont val="Microsoft JhengHei"/>
        <family val="2"/>
      </rPr>
      <t>本  年  支  出  合  计</t>
    </r>
  </si>
  <si>
    <r>
      <rPr>
        <b/>
        <sz val="11"/>
        <rFont val="Microsoft JhengHei"/>
        <family val="2"/>
      </rPr>
      <t>上级补助收入</t>
    </r>
  </si>
  <si>
    <r>
      <rPr>
        <b/>
        <sz val="11"/>
        <rFont val="Microsoft JhengHei"/>
        <family val="2"/>
      </rPr>
      <t>上年结余</t>
    </r>
  </si>
  <si>
    <r>
      <rPr>
        <b/>
        <sz val="11"/>
        <rFont val="Microsoft JhengHei"/>
        <family val="2"/>
      </rPr>
      <t>省补助计划单列市收入</t>
    </r>
  </si>
  <si>
    <r>
      <rPr>
        <b/>
        <sz val="11"/>
        <rFont val="Microsoft JhengHei"/>
        <family val="2"/>
      </rPr>
      <t>调出资金</t>
    </r>
  </si>
  <si>
    <r>
      <rPr>
        <b/>
        <sz val="11"/>
        <rFont val="Microsoft JhengHei"/>
        <family val="2"/>
      </rPr>
      <t>年终结余</t>
    </r>
  </si>
  <si>
    <r>
      <rPr>
        <b/>
        <sz val="11"/>
        <rFont val="Microsoft JhengHei"/>
        <family val="2"/>
      </rPr>
      <t>收    入    总    计</t>
    </r>
  </si>
  <si>
    <r>
      <rPr>
        <b/>
        <sz val="11"/>
        <rFont val="Microsoft JhengHei"/>
        <family val="2"/>
      </rPr>
      <t>支    出    总    计</t>
    </r>
  </si>
  <si>
    <r>
      <rPr>
        <b/>
        <sz val="11"/>
        <rFont val="宋体"/>
        <family val="3"/>
        <charset val="134"/>
      </rPr>
      <t>决</t>
    </r>
    <r>
      <rPr>
        <b/>
        <sz val="11"/>
        <rFont val="Microsoft JhengHei"/>
        <family val="2"/>
      </rPr>
      <t>算</t>
    </r>
    <r>
      <rPr>
        <b/>
        <sz val="11"/>
        <rFont val="宋体"/>
        <family val="3"/>
        <charset val="134"/>
      </rPr>
      <t>数</t>
    </r>
    <phoneticPr fontId="10" type="noConversion"/>
  </si>
  <si>
    <t>石油石化企业利润收入</t>
  </si>
  <si>
    <t>厂办大集体改革支出</t>
  </si>
  <si>
    <t>电力企业利润收入</t>
  </si>
  <si>
    <t>“三供一业”移交补助支出</t>
  </si>
  <si>
    <t>电信企业利润收入</t>
  </si>
  <si>
    <t>国有企业办职教幼教补助支出</t>
  </si>
  <si>
    <t>煤炭企业利润收入</t>
  </si>
  <si>
    <t>国有企业办公共服务机构移交补 助支出</t>
  </si>
  <si>
    <t>有色冶金采掘企业利润收入</t>
  </si>
  <si>
    <t>国有企业退休人员社会化管理补 助支出</t>
  </si>
  <si>
    <t>钢铁企业利润收入</t>
  </si>
  <si>
    <t>国有企业棚户区改造支出</t>
  </si>
  <si>
    <t>化工企业利润收入</t>
  </si>
  <si>
    <t>国有企业改革成本支出</t>
  </si>
  <si>
    <t>运输企业利润收入</t>
  </si>
  <si>
    <t>离休干部医药费补助支出</t>
  </si>
  <si>
    <t>电子企业利润收入</t>
  </si>
  <si>
    <t>其他解决历史遗留问题及改革成 本支出</t>
  </si>
  <si>
    <t>机械企业利润收入</t>
  </si>
  <si>
    <t>投资服务企业利润收入</t>
  </si>
  <si>
    <t>国有经济结构调整支出</t>
  </si>
  <si>
    <t>纺织轻工企业利润收入</t>
  </si>
  <si>
    <t>公益性设施投资支出</t>
  </si>
  <si>
    <t>贸易企业利润收入</t>
  </si>
  <si>
    <t>前瞻性战略性产业发展支出</t>
  </si>
  <si>
    <t>建筑施工企业利润收入</t>
  </si>
  <si>
    <t>生态环境保护支出</t>
  </si>
  <si>
    <t>房地产企业利润收入</t>
  </si>
  <si>
    <t>支持科技进步支出</t>
  </si>
  <si>
    <t>建材企业利润收入</t>
  </si>
  <si>
    <t>保障国家经济安全支出</t>
  </si>
  <si>
    <t>境外企业利润收入</t>
  </si>
  <si>
    <t>对外投资合作支出</t>
  </si>
  <si>
    <t>对外合作企业利润收入</t>
  </si>
  <si>
    <t>其他国有企业资本金注入</t>
  </si>
  <si>
    <t>医药企业利润收入</t>
  </si>
  <si>
    <t>国有企业政策性补贴(款)</t>
  </si>
  <si>
    <t>农林牧渔企业利润收入</t>
  </si>
  <si>
    <t>国有企业政策性补贴(项)</t>
  </si>
  <si>
    <t>邮政企业利润收入</t>
  </si>
  <si>
    <t>军工企业利润收入</t>
  </si>
  <si>
    <t>资本性支出</t>
  </si>
  <si>
    <t>转制科研院所利润收入</t>
  </si>
  <si>
    <t>改革性支出</t>
  </si>
  <si>
    <t>地质勘查企业利润收入</t>
  </si>
  <si>
    <t>其他金融国有资本经营预算支出</t>
  </si>
  <si>
    <t>卫生体育福利企业利润收入</t>
  </si>
  <si>
    <t>其他国有资本经营预算支出(款)</t>
  </si>
  <si>
    <t>教育文化广播企业利润收入</t>
  </si>
  <si>
    <t>其他国有资本经营预算支出(项)</t>
  </si>
  <si>
    <t>科学研究企业利润收入</t>
  </si>
  <si>
    <t>机关社团所属企业利润收入</t>
  </si>
  <si>
    <t>金融企业利润收入</t>
  </si>
  <si>
    <t>其他国有资本经营预算企业利 润收入</t>
  </si>
  <si>
    <t>国有参股公司股利、股息收入</t>
  </si>
  <si>
    <t>金融企业公司股利、股息收入</t>
  </si>
  <si>
    <t>其他国有资本经营预算企业股 利、股息收入</t>
  </si>
  <si>
    <t>国有股权、股份转让收入</t>
  </si>
  <si>
    <t>国有独资企业产权转让收入</t>
  </si>
  <si>
    <t>金融企业产权转让收入</t>
  </si>
  <si>
    <t>其他国有资本经营预算企业产 权转让收入</t>
  </si>
  <si>
    <t>国有股权、股份清算收入</t>
  </si>
  <si>
    <t>国有独资企业清算收入</t>
  </si>
  <si>
    <t>其他国有资本经营预算企业清 算收入</t>
  </si>
  <si>
    <t>本  年  收  入  合  计</t>
  </si>
  <si>
    <t>本  年  支  出  合  计</t>
  </si>
  <si>
    <t>利润收入</t>
    <phoneticPr fontId="10" type="noConversion"/>
  </si>
  <si>
    <t>解决历史遗留问题及改革成本支出</t>
    <phoneticPr fontId="10" type="noConversion"/>
  </si>
  <si>
    <t>国有控股公司股利、股息收入</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</si>
</sst>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8">
    <font>
      <sz val="10"/>
      <color rgb="FF000000"/>
      <name val="Times New Roman"/>
      <charset val="204"/>
    </font>
    <font>
      <b/>
      <sz val="16"/>
      <name val="Microsoft JhengHei"/>
      <family val="2"/>
      <charset val="136"/>
    </font>
    <font>
      <sz val="12"/>
      <name val="SimSun"/>
      <charset val="134"/>
    </font>
    <font>
      <sz val="12"/>
      <color rgb="FF000000"/>
      <name val="SimSun"/>
      <family val="2"/>
    </font>
    <font>
      <b/>
      <sz val="10"/>
      <name val="Microsoft JhengHei"/>
      <family val="2"/>
      <charset val="136"/>
    </font>
    <font>
      <sz val="10"/>
      <color rgb="FF000000"/>
      <name val="SimSun"/>
      <family val="2"/>
    </font>
    <font>
      <sz val="10"/>
      <name val="SimSun"/>
      <charset val="134"/>
    </font>
    <font>
      <b/>
      <sz val="16"/>
      <name val="Microsoft JhengHei"/>
      <family val="2"/>
    </font>
    <font>
      <b/>
      <sz val="12"/>
      <name val="Microsoft JhengHei"/>
      <family val="2"/>
    </font>
    <font>
      <b/>
      <sz val="10"/>
      <name val="Microsoft JhengHei"/>
      <family val="2"/>
    </font>
    <font>
      <sz val="9"/>
      <name val="宋体"/>
      <family val="3"/>
      <charset val="134"/>
    </font>
    <font>
      <sz val="10"/>
      <color rgb="FF000000"/>
      <name val="宋体"/>
      <family val="3"/>
      <charset val="134"/>
    </font>
    <font>
      <sz val="10"/>
      <color rgb="FF000000"/>
      <name val="Times New Roman"/>
      <family val="1"/>
    </font>
    <font>
      <sz val="24"/>
      <color rgb="FF000000"/>
      <name val="宋体"/>
      <family val="3"/>
      <charset val="134"/>
    </font>
    <font>
      <b/>
      <sz val="10"/>
      <name val="宋体"/>
      <family val="3"/>
      <charset val="134"/>
      <scheme val="minor"/>
    </font>
    <font>
      <sz val="20"/>
      <color rgb="FF000000"/>
      <name val="宋体"/>
      <family val="3"/>
      <charset val="134"/>
    </font>
    <font>
      <sz val="18"/>
      <color rgb="FF000000"/>
      <name val="宋体"/>
      <family val="3"/>
      <charset val="134"/>
    </font>
    <font>
      <b/>
      <sz val="10"/>
      <name val="宋体"/>
      <family val="3"/>
      <charset val="134"/>
    </font>
    <font>
      <b/>
      <sz val="12"/>
      <name val="宋体"/>
      <family val="3"/>
      <charset val="134"/>
      <scheme val="minor"/>
    </font>
    <font>
      <b/>
      <sz val="12"/>
      <color rgb="FF000000"/>
      <name val="宋体"/>
      <family val="3"/>
      <charset val="134"/>
      <scheme val="minor"/>
    </font>
    <font>
      <sz val="10"/>
      <name val="宋体"/>
      <family val="3"/>
      <charset val="134"/>
    </font>
    <font>
      <sz val="10"/>
      <name val="Times New Roman"/>
      <family val="1"/>
    </font>
    <font>
      <sz val="12"/>
      <color rgb="FF000000"/>
      <name val="宋体"/>
      <family val="3"/>
      <charset val="134"/>
    </font>
    <font>
      <b/>
      <sz val="12"/>
      <name val="Microsoft JhengHei"/>
      <family val="2"/>
      <charset val="136"/>
    </font>
    <font>
      <b/>
      <sz val="12"/>
      <name val="宋体"/>
      <family val="3"/>
      <charset val="134"/>
    </font>
    <font>
      <b/>
      <sz val="18"/>
      <name val="宋体"/>
      <family val="3"/>
      <charset val="134"/>
    </font>
    <font>
      <b/>
      <sz val="11"/>
      <name val="宋体"/>
      <family val="3"/>
      <charset val="134"/>
      <scheme val="minor"/>
    </font>
    <font>
      <b/>
      <sz val="18"/>
      <name val="宋体"/>
      <family val="3"/>
      <charset val="134"/>
      <scheme val="minor"/>
    </font>
    <font>
      <b/>
      <sz val="20"/>
      <name val="宋体"/>
      <family val="3"/>
      <charset val="134"/>
    </font>
    <font>
      <b/>
      <sz val="20"/>
      <name val="Microsoft JhengHei"/>
      <family val="2"/>
      <charset val="136"/>
    </font>
    <font>
      <b/>
      <sz val="22"/>
      <color rgb="FF000000"/>
      <name val="宋体"/>
      <family val="3"/>
      <charset val="134"/>
    </font>
    <font>
      <sz val="11"/>
      <name val="宋体"/>
      <family val="3"/>
      <charset val="134"/>
      <scheme val="minor"/>
    </font>
    <font>
      <sz val="11"/>
      <color rgb="FF000000"/>
      <name val="宋体"/>
      <family val="3"/>
      <charset val="134"/>
      <scheme val="minor"/>
    </font>
    <font>
      <b/>
      <sz val="11"/>
      <color rgb="FF000000"/>
      <name val="宋体"/>
      <family val="3"/>
      <charset val="134"/>
      <scheme val="minor"/>
    </font>
    <font>
      <sz val="16"/>
      <name val="宋体"/>
      <family val="3"/>
      <charset val="134"/>
      <scheme val="minor"/>
    </font>
    <font>
      <sz val="16"/>
      <color rgb="FF000000"/>
      <name val="宋体"/>
      <family val="3"/>
      <charset val="134"/>
      <scheme val="minor"/>
    </font>
    <font>
      <b/>
      <sz val="26"/>
      <color rgb="FF000000"/>
      <name val="宋体"/>
      <family val="3"/>
      <charset val="134"/>
    </font>
    <font>
      <b/>
      <sz val="20"/>
      <color rgb="FF000000"/>
      <name val="宋体"/>
      <family val="3"/>
      <charset val="134"/>
    </font>
    <font>
      <b/>
      <sz val="11"/>
      <name val="宋体"/>
      <family val="3"/>
      <charset val="134"/>
    </font>
    <font>
      <sz val="11"/>
      <name val="宋体"/>
      <family val="3"/>
      <charset val="134"/>
    </font>
    <font>
      <sz val="10"/>
      <name val="SimSun"/>
      <family val="2"/>
    </font>
    <font>
      <b/>
      <sz val="20"/>
      <color rgb="FF000000"/>
      <name val="Times New Roman"/>
      <family val="1"/>
    </font>
    <font>
      <sz val="9"/>
      <color rgb="FF000000"/>
      <name val="宋体"/>
      <family val="3"/>
      <charset val="134"/>
    </font>
    <font>
      <b/>
      <sz val="22"/>
      <name val="宋体"/>
      <family val="3"/>
      <charset val="134"/>
      <scheme val="minor"/>
    </font>
    <font>
      <sz val="11"/>
      <color rgb="FF000000"/>
      <name val="Times New Roman"/>
      <family val="1"/>
    </font>
    <font>
      <sz val="10"/>
      <name val="宋体"/>
      <family val="3"/>
      <charset val="134"/>
      <scheme val="minor"/>
    </font>
    <font>
      <b/>
      <sz val="9"/>
      <name val="宋体"/>
      <family val="3"/>
      <charset val="134"/>
    </font>
    <font>
      <sz val="9"/>
      <color rgb="FF000000"/>
      <name val="Times New Roman"/>
      <family val="1"/>
    </font>
    <font>
      <b/>
      <sz val="11"/>
      <name val="Microsoft JhengHei"/>
      <family val="2"/>
      <charset val="136"/>
    </font>
    <font>
      <b/>
      <sz val="11"/>
      <name val="Microsoft JhengHei"/>
      <family val="2"/>
    </font>
    <font>
      <sz val="11"/>
      <name val="SimSun"/>
      <charset val="134"/>
    </font>
    <font>
      <sz val="11"/>
      <color rgb="FF000000"/>
      <name val="SimSun"/>
      <family val="2"/>
    </font>
    <font>
      <b/>
      <sz val="11"/>
      <color rgb="FF000000"/>
      <name val="Microsoft JhengHei"/>
      <family val="2"/>
    </font>
    <font>
      <b/>
      <sz val="9"/>
      <name val="宋体"/>
      <family val="3"/>
      <charset val="134"/>
      <scheme val="minor"/>
    </font>
    <font>
      <sz val="9"/>
      <name val="宋体"/>
      <family val="3"/>
      <charset val="134"/>
      <scheme val="minor"/>
    </font>
    <font>
      <sz val="9"/>
      <color rgb="FF000000"/>
      <name val="宋体"/>
      <family val="3"/>
      <charset val="134"/>
      <scheme val="minor"/>
    </font>
    <font>
      <b/>
      <sz val="9"/>
      <color rgb="FF000000"/>
      <name val="宋体"/>
      <family val="3"/>
      <charset val="134"/>
      <scheme val="minor"/>
    </font>
    <font>
      <b/>
      <sz val="16"/>
      <name val="宋体"/>
      <family val="3"/>
      <charset val="134"/>
    </font>
  </fonts>
  <fills count="5">
    <fill>
      <patternFill patternType="none"/>
    </fill>
    <fill>
      <patternFill patternType="gray125"/>
    </fill>
    <fill>
      <patternFill patternType="solid">
        <fgColor theme="0"/>
      </patternFill>
    </fill>
    <fill>
      <patternFill patternType="solid">
        <fgColor theme="0"/>
        <bgColor indexed="64"/>
      </patternFill>
    </fill>
    <fill>
      <patternFill patternType="mediumGray">
        <fgColor indexed="9"/>
        <bgColor theme="0"/>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182">
    <xf numFmtId="0" fontId="0" fillId="0" borderId="0" xfId="0" applyFill="1" applyBorder="1" applyAlignment="1">
      <alignment horizontal="left" vertical="top"/>
    </xf>
    <xf numFmtId="0" fontId="4" fillId="0" borderId="1" xfId="0" applyFont="1" applyFill="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indent="1"/>
    </xf>
    <xf numFmtId="0" fontId="6" fillId="0" borderId="1" xfId="0" applyFont="1" applyFill="1" applyBorder="1" applyAlignment="1">
      <alignment horizontal="left" vertical="top" wrapText="1" indent="3"/>
    </xf>
    <xf numFmtId="1" fontId="5" fillId="0" borderId="1" xfId="0" applyNumberFormat="1" applyFont="1" applyFill="1" applyBorder="1" applyAlignment="1">
      <alignment horizontal="right" vertical="top" wrapText="1"/>
    </xf>
    <xf numFmtId="0" fontId="6" fillId="0" borderId="1" xfId="0" applyFont="1" applyFill="1" applyBorder="1" applyAlignment="1">
      <alignment horizontal="right" vertical="top" wrapText="1" indent="15"/>
    </xf>
    <xf numFmtId="0" fontId="6" fillId="0" borderId="1" xfId="0" applyFont="1" applyFill="1" applyBorder="1" applyAlignment="1">
      <alignment horizontal="right" vertical="top" wrapText="1" indent="9"/>
    </xf>
    <xf numFmtId="0" fontId="6" fillId="0" borderId="1" xfId="0" applyFont="1" applyFill="1" applyBorder="1" applyAlignment="1">
      <alignment horizontal="right" vertical="top" wrapText="1" indent="13"/>
    </xf>
    <xf numFmtId="0" fontId="12" fillId="0" borderId="0" xfId="0" applyFont="1" applyFill="1" applyBorder="1" applyAlignment="1">
      <alignment horizontal="left" vertical="top"/>
    </xf>
    <xf numFmtId="0" fontId="11" fillId="0" borderId="0" xfId="0" applyFont="1" applyFill="1" applyBorder="1" applyAlignment="1">
      <alignment horizontal="left" vertical="top"/>
    </xf>
    <xf numFmtId="0" fontId="16"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3" fontId="19" fillId="0" borderId="1" xfId="0" applyNumberFormat="1" applyFont="1" applyFill="1" applyBorder="1" applyAlignment="1">
      <alignment horizontal="right" vertical="top" wrapText="1"/>
    </xf>
    <xf numFmtId="0" fontId="18"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0" xfId="0" applyFont="1" applyFill="1" applyBorder="1" applyAlignment="1">
      <alignment horizontal="left" vertical="top"/>
    </xf>
    <xf numFmtId="0" fontId="23" fillId="0" borderId="1" xfId="0" applyFont="1" applyFill="1" applyBorder="1" applyAlignment="1">
      <alignment horizontal="center" vertical="center" wrapText="1"/>
    </xf>
    <xf numFmtId="1" fontId="3" fillId="0" borderId="1" xfId="0" applyNumberFormat="1" applyFont="1" applyFill="1" applyBorder="1" applyAlignment="1">
      <alignment horizontal="right" vertical="center" wrapText="1"/>
    </xf>
    <xf numFmtId="0" fontId="0" fillId="3" borderId="0" xfId="0" applyFill="1" applyBorder="1" applyAlignment="1">
      <alignment horizontal="left" vertical="top"/>
    </xf>
    <xf numFmtId="0" fontId="0" fillId="3" borderId="0" xfId="0" applyFill="1" applyBorder="1" applyAlignment="1">
      <alignment horizontal="right" vertical="top"/>
    </xf>
    <xf numFmtId="3" fontId="20" fillId="3" borderId="4" xfId="0" applyNumberFormat="1" applyFont="1" applyFill="1" applyBorder="1" applyAlignment="1" applyProtection="1">
      <alignment horizontal="right" vertical="center"/>
    </xf>
    <xf numFmtId="0" fontId="20" fillId="3" borderId="4" xfId="0" applyNumberFormat="1" applyFont="1" applyFill="1" applyBorder="1" applyAlignment="1" applyProtection="1">
      <alignment horizontal="left" vertical="center"/>
    </xf>
    <xf numFmtId="0" fontId="17" fillId="3" borderId="4" xfId="0" applyNumberFormat="1" applyFont="1" applyFill="1" applyBorder="1" applyAlignment="1" applyProtection="1">
      <alignment horizontal="left" vertical="center"/>
    </xf>
    <xf numFmtId="0" fontId="21" fillId="3" borderId="1" xfId="0" applyFont="1" applyFill="1" applyBorder="1" applyAlignment="1">
      <alignment horizontal="left" vertical="top" wrapText="1"/>
    </xf>
    <xf numFmtId="0" fontId="17" fillId="3" borderId="4" xfId="0" applyNumberFormat="1" applyFont="1" applyFill="1" applyBorder="1" applyAlignment="1" applyProtection="1">
      <alignment horizontal="center" vertical="center" wrapText="1"/>
    </xf>
    <xf numFmtId="3" fontId="20" fillId="3" borderId="4" xfId="0" applyNumberFormat="1" applyFont="1" applyFill="1" applyBorder="1" applyAlignment="1" applyProtection="1">
      <alignment horizontal="right" vertical="center" wrapText="1"/>
    </xf>
    <xf numFmtId="0" fontId="17" fillId="3" borderId="4" xfId="0" applyNumberFormat="1" applyFont="1" applyFill="1" applyBorder="1" applyAlignment="1" applyProtection="1">
      <alignment horizontal="left" vertical="center" wrapText="1"/>
    </xf>
    <xf numFmtId="0" fontId="20" fillId="3" borderId="4" xfId="0" applyNumberFormat="1" applyFont="1" applyFill="1" applyBorder="1" applyAlignment="1" applyProtection="1">
      <alignment horizontal="left" vertical="center" wrapText="1"/>
    </xf>
    <xf numFmtId="0" fontId="21" fillId="3" borderId="0" xfId="0" applyFont="1" applyFill="1" applyBorder="1" applyAlignment="1">
      <alignment horizontal="left" vertical="top"/>
    </xf>
    <xf numFmtId="0" fontId="1" fillId="0" borderId="0" xfId="0" applyFont="1" applyFill="1" applyBorder="1" applyAlignment="1">
      <alignment vertical="center"/>
    </xf>
    <xf numFmtId="0" fontId="27" fillId="3" borderId="9" xfId="0" applyFont="1" applyFill="1" applyBorder="1" applyAlignment="1">
      <alignment horizontal="center" vertical="top"/>
    </xf>
    <xf numFmtId="0" fontId="2" fillId="0" borderId="2" xfId="0" applyFont="1" applyFill="1" applyBorder="1" applyAlignment="1">
      <alignment horizontal="left" vertical="center" wrapText="1"/>
    </xf>
    <xf numFmtId="0" fontId="31" fillId="0" borderId="1" xfId="0" applyFont="1" applyFill="1" applyBorder="1" applyAlignment="1">
      <alignment horizontal="left" vertical="top" wrapText="1"/>
    </xf>
    <xf numFmtId="3" fontId="32" fillId="0" borderId="1" xfId="0" applyNumberFormat="1" applyFont="1" applyFill="1" applyBorder="1" applyAlignment="1">
      <alignment horizontal="center" vertical="top" wrapText="1"/>
    </xf>
    <xf numFmtId="3" fontId="32" fillId="0" borderId="1" xfId="0" applyNumberFormat="1" applyFont="1" applyFill="1" applyBorder="1" applyAlignment="1">
      <alignment horizontal="right" vertical="top" wrapText="1" indent="4"/>
    </xf>
    <xf numFmtId="0" fontId="31" fillId="0" borderId="1" xfId="0" applyFont="1" applyFill="1" applyBorder="1" applyAlignment="1">
      <alignment horizontal="left" vertical="top" wrapText="1" indent="2"/>
    </xf>
    <xf numFmtId="1" fontId="32" fillId="0" borderId="1" xfId="0" applyNumberFormat="1" applyFont="1" applyFill="1" applyBorder="1" applyAlignment="1">
      <alignment horizontal="center" vertical="top" wrapText="1"/>
    </xf>
    <xf numFmtId="0" fontId="31" fillId="0" borderId="2" xfId="0" applyFont="1" applyFill="1" applyBorder="1" applyAlignment="1">
      <alignment horizontal="left" vertical="top" wrapText="1" indent="3"/>
    </xf>
    <xf numFmtId="0" fontId="31" fillId="0" borderId="2" xfId="0" applyFont="1" applyFill="1" applyBorder="1" applyAlignment="1">
      <alignment horizontal="left" vertical="top" wrapText="1" indent="2"/>
    </xf>
    <xf numFmtId="0" fontId="31" fillId="0" borderId="2" xfId="0" applyFont="1" applyFill="1" applyBorder="1" applyAlignment="1">
      <alignment horizontal="left" vertical="top" wrapText="1"/>
    </xf>
    <xf numFmtId="0" fontId="32" fillId="0" borderId="1" xfId="0" applyFont="1" applyFill="1" applyBorder="1" applyAlignment="1">
      <alignment horizontal="left" vertical="top" wrapText="1"/>
    </xf>
    <xf numFmtId="0" fontId="26" fillId="0" borderId="2" xfId="0" applyFont="1" applyFill="1" applyBorder="1" applyAlignment="1">
      <alignment horizontal="center" vertical="top" wrapText="1"/>
    </xf>
    <xf numFmtId="0" fontId="26" fillId="0" borderId="1" xfId="0" applyFont="1" applyFill="1" applyBorder="1" applyAlignment="1">
      <alignment horizontal="center" vertical="top" wrapText="1"/>
    </xf>
    <xf numFmtId="0" fontId="26" fillId="0" borderId="2" xfId="0" applyFont="1" applyFill="1" applyBorder="1" applyAlignment="1">
      <alignment horizontal="left" vertical="top" wrapText="1"/>
    </xf>
    <xf numFmtId="0" fontId="26" fillId="0" borderId="1" xfId="0" applyFont="1" applyFill="1" applyBorder="1" applyAlignment="1">
      <alignment horizontal="left" vertical="top" wrapText="1"/>
    </xf>
    <xf numFmtId="0" fontId="31" fillId="0" borderId="2" xfId="0" applyFont="1" applyFill="1" applyBorder="1" applyAlignment="1">
      <alignment horizontal="left" vertical="top" wrapText="1" indent="1"/>
    </xf>
    <xf numFmtId="0" fontId="31" fillId="0" borderId="1" xfId="0" applyFont="1" applyFill="1" applyBorder="1" applyAlignment="1">
      <alignment horizontal="left" vertical="top" wrapText="1" indent="1"/>
    </xf>
    <xf numFmtId="0" fontId="31" fillId="0" borderId="2" xfId="0" applyFont="1" applyFill="1" applyBorder="1" applyAlignment="1">
      <alignment horizontal="left" vertical="top" wrapText="1" indent="4"/>
    </xf>
    <xf numFmtId="0" fontId="31" fillId="0" borderId="1" xfId="0" applyFont="1" applyFill="1" applyBorder="1" applyAlignment="1">
      <alignment horizontal="left" vertical="top" wrapText="1" indent="3"/>
    </xf>
    <xf numFmtId="0" fontId="31" fillId="0" borderId="1" xfId="0" applyFont="1" applyFill="1" applyBorder="1" applyAlignment="1">
      <alignment horizontal="left" vertical="top" wrapText="1" indent="4"/>
    </xf>
    <xf numFmtId="0" fontId="32" fillId="0" borderId="2" xfId="0" applyFont="1" applyFill="1" applyBorder="1" applyAlignment="1">
      <alignment horizontal="left" vertical="top" wrapText="1"/>
    </xf>
    <xf numFmtId="0" fontId="31" fillId="0" borderId="2" xfId="0" applyFont="1" applyFill="1" applyBorder="1" applyAlignment="1">
      <alignment horizontal="center" vertical="top" wrapText="1"/>
    </xf>
    <xf numFmtId="3" fontId="33" fillId="0" borderId="1" xfId="0" applyNumberFormat="1" applyFont="1" applyFill="1" applyBorder="1" applyAlignment="1">
      <alignment horizontal="center" vertical="top" wrapText="1"/>
    </xf>
    <xf numFmtId="0" fontId="31" fillId="0" borderId="1" xfId="0" applyFont="1" applyFill="1" applyBorder="1" applyAlignment="1">
      <alignment horizontal="center" vertical="top" wrapText="1"/>
    </xf>
    <xf numFmtId="0" fontId="34" fillId="0" borderId="0" xfId="0" applyFont="1" applyFill="1" applyBorder="1" applyAlignment="1">
      <alignment horizontal="left" vertical="top" wrapText="1"/>
    </xf>
    <xf numFmtId="0" fontId="24" fillId="0" borderId="1" xfId="0" applyFont="1" applyFill="1" applyBorder="1" applyAlignment="1">
      <alignment horizontal="center" vertical="center" wrapText="1"/>
    </xf>
    <xf numFmtId="0" fontId="38" fillId="3" borderId="4" xfId="0" applyNumberFormat="1" applyFont="1" applyFill="1" applyBorder="1" applyAlignment="1" applyProtection="1">
      <alignment horizontal="center" vertical="center"/>
    </xf>
    <xf numFmtId="3" fontId="38" fillId="3" borderId="4" xfId="0" applyNumberFormat="1" applyFont="1" applyFill="1" applyBorder="1" applyAlignment="1" applyProtection="1">
      <alignment horizontal="center" vertical="center"/>
    </xf>
    <xf numFmtId="3" fontId="39" fillId="3" borderId="4" xfId="0" applyNumberFormat="1" applyFont="1" applyFill="1" applyBorder="1" applyAlignment="1" applyProtection="1">
      <alignment horizontal="right" vertical="center"/>
    </xf>
    <xf numFmtId="3" fontId="38" fillId="3" borderId="4" xfId="0" applyNumberFormat="1" applyFont="1" applyFill="1" applyBorder="1" applyAlignment="1" applyProtection="1">
      <alignment horizontal="left" vertical="center"/>
    </xf>
    <xf numFmtId="3" fontId="39" fillId="3" borderId="4" xfId="0" applyNumberFormat="1" applyFont="1" applyFill="1" applyBorder="1" applyAlignment="1" applyProtection="1">
      <alignment horizontal="left" vertical="center"/>
    </xf>
    <xf numFmtId="0" fontId="38" fillId="3" borderId="4" xfId="0" applyNumberFormat="1" applyFont="1" applyFill="1" applyBorder="1" applyAlignment="1" applyProtection="1">
      <alignment horizontal="left" vertical="center"/>
    </xf>
    <xf numFmtId="0" fontId="39" fillId="3" borderId="4" xfId="0" applyNumberFormat="1" applyFont="1" applyFill="1" applyBorder="1" applyAlignment="1" applyProtection="1">
      <alignment horizontal="left" vertical="center"/>
    </xf>
    <xf numFmtId="3" fontId="38" fillId="3" borderId="5" xfId="0" applyNumberFormat="1" applyFont="1" applyFill="1" applyBorder="1" applyAlignment="1" applyProtection="1">
      <alignment horizontal="left" vertical="center"/>
    </xf>
    <xf numFmtId="3" fontId="39" fillId="3" borderId="5" xfId="0" applyNumberFormat="1" applyFont="1" applyFill="1" applyBorder="1" applyAlignment="1" applyProtection="1">
      <alignment horizontal="right" vertical="center"/>
    </xf>
    <xf numFmtId="3" fontId="38" fillId="3" borderId="8" xfId="0" applyNumberFormat="1" applyFont="1" applyFill="1" applyBorder="1" applyAlignment="1" applyProtection="1">
      <alignment horizontal="left" vertical="center"/>
    </xf>
    <xf numFmtId="3" fontId="39" fillId="3" borderId="8" xfId="0" applyNumberFormat="1" applyFont="1" applyFill="1" applyBorder="1" applyAlignment="1" applyProtection="1">
      <alignment horizontal="right" vertical="center"/>
    </xf>
    <xf numFmtId="1" fontId="5" fillId="0" borderId="1"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6" fillId="3" borderId="1" xfId="0" applyFont="1" applyFill="1" applyBorder="1" applyAlignment="1">
      <alignment horizontal="left" vertical="top" wrapText="1"/>
    </xf>
    <xf numFmtId="1" fontId="40" fillId="3" borderId="1" xfId="0" applyNumberFormat="1" applyFont="1" applyFill="1" applyBorder="1" applyAlignment="1">
      <alignment horizontal="center" vertical="top" wrapText="1"/>
    </xf>
    <xf numFmtId="3" fontId="40" fillId="3" borderId="1" xfId="0" applyNumberFormat="1" applyFont="1" applyFill="1" applyBorder="1" applyAlignment="1">
      <alignment horizontal="center" vertical="top" wrapText="1"/>
    </xf>
    <xf numFmtId="3" fontId="5" fillId="0" borderId="1" xfId="0" applyNumberFormat="1" applyFont="1" applyFill="1" applyBorder="1" applyAlignment="1">
      <alignment horizontal="center" vertical="top" wrapText="1"/>
    </xf>
    <xf numFmtId="3" fontId="9" fillId="3" borderId="1" xfId="0" applyNumberFormat="1" applyFont="1" applyFill="1" applyBorder="1" applyAlignment="1">
      <alignment horizontal="center" vertical="top" wrapText="1"/>
    </xf>
    <xf numFmtId="0" fontId="21" fillId="0" borderId="1" xfId="0" applyFont="1" applyFill="1" applyBorder="1" applyAlignment="1">
      <alignment horizontal="center" vertical="top" wrapText="1"/>
    </xf>
    <xf numFmtId="0" fontId="21" fillId="3" borderId="1" xfId="0" applyFont="1" applyFill="1" applyBorder="1" applyAlignment="1">
      <alignment horizontal="center" vertical="top" wrapText="1"/>
    </xf>
    <xf numFmtId="0" fontId="20"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6" fillId="3" borderId="1" xfId="0" applyFont="1" applyFill="1" applyBorder="1" applyAlignment="1">
      <alignment horizontal="left" vertical="top" wrapText="1" indent="2"/>
    </xf>
    <xf numFmtId="0" fontId="4" fillId="3" borderId="1" xfId="0" applyFont="1" applyFill="1" applyBorder="1" applyAlignment="1">
      <alignment horizontal="left" vertical="top" wrapText="1"/>
    </xf>
    <xf numFmtId="0" fontId="26" fillId="3" borderId="8" xfId="0" applyFont="1" applyFill="1" applyBorder="1" applyAlignment="1">
      <alignment horizontal="center" vertical="center"/>
    </xf>
    <xf numFmtId="0" fontId="14" fillId="3" borderId="9" xfId="0" applyFont="1" applyFill="1" applyBorder="1" applyAlignment="1">
      <alignment horizontal="right" vertical="top"/>
    </xf>
    <xf numFmtId="0" fontId="41" fillId="0" borderId="0" xfId="0" applyFont="1" applyFill="1" applyBorder="1" applyAlignment="1">
      <alignment horizontal="center" vertical="top"/>
    </xf>
    <xf numFmtId="0" fontId="42" fillId="0" borderId="0" xfId="0" applyFont="1" applyFill="1" applyBorder="1" applyAlignment="1">
      <alignment horizontal="right" vertical="top"/>
    </xf>
    <xf numFmtId="0" fontId="28" fillId="0" borderId="0" xfId="0" applyFont="1" applyFill="1" applyBorder="1" applyAlignment="1">
      <alignment horizontal="center" vertical="top" wrapText="1"/>
    </xf>
    <xf numFmtId="0" fontId="29" fillId="0" borderId="0" xfId="0" applyFont="1" applyFill="1" applyBorder="1" applyAlignment="1">
      <alignment horizontal="center" vertical="top" wrapText="1"/>
    </xf>
    <xf numFmtId="0" fontId="20" fillId="0" borderId="0" xfId="0" applyFont="1" applyFill="1" applyBorder="1" applyAlignment="1">
      <alignment horizontal="right" vertical="center" wrapText="1"/>
    </xf>
    <xf numFmtId="0" fontId="39" fillId="2" borderId="4" xfId="0" applyNumberFormat="1" applyFont="1" applyFill="1" applyBorder="1" applyAlignment="1" applyProtection="1">
      <alignment horizontal="center" vertical="center"/>
    </xf>
    <xf numFmtId="0" fontId="39" fillId="2" borderId="5" xfId="0" applyNumberFormat="1" applyFont="1" applyFill="1" applyBorder="1" applyAlignment="1" applyProtection="1">
      <alignment horizontal="center" vertical="center" wrapText="1"/>
    </xf>
    <xf numFmtId="0" fontId="39" fillId="2" borderId="4" xfId="0" applyNumberFormat="1" applyFont="1" applyFill="1" applyBorder="1" applyAlignment="1" applyProtection="1">
      <alignment horizontal="center" vertical="center" wrapText="1"/>
    </xf>
    <xf numFmtId="0" fontId="38" fillId="2" borderId="4" xfId="0" applyNumberFormat="1" applyFont="1" applyFill="1" applyBorder="1" applyAlignment="1" applyProtection="1">
      <alignment vertical="center"/>
    </xf>
    <xf numFmtId="3" fontId="39" fillId="2" borderId="6" xfId="0" applyNumberFormat="1" applyFont="1" applyFill="1" applyBorder="1" applyAlignment="1" applyProtection="1">
      <alignment horizontal="right" vertical="center"/>
    </xf>
    <xf numFmtId="3" fontId="39" fillId="4" borderId="4" xfId="0" applyNumberFormat="1" applyFont="1" applyFill="1" applyBorder="1" applyAlignment="1" applyProtection="1">
      <alignment horizontal="right" vertical="center"/>
    </xf>
    <xf numFmtId="3" fontId="39" fillId="4" borderId="7" xfId="0" applyNumberFormat="1" applyFont="1" applyFill="1" applyBorder="1" applyAlignment="1" applyProtection="1">
      <alignment horizontal="right" vertical="center"/>
    </xf>
    <xf numFmtId="0" fontId="39" fillId="2" borderId="4" xfId="0" applyNumberFormat="1" applyFont="1" applyFill="1" applyBorder="1" applyAlignment="1" applyProtection="1">
      <alignment vertical="center"/>
    </xf>
    <xf numFmtId="3" fontId="39" fillId="2" borderId="4" xfId="0" applyNumberFormat="1" applyFont="1" applyFill="1" applyBorder="1" applyAlignment="1" applyProtection="1">
      <alignment horizontal="right" vertical="center"/>
    </xf>
    <xf numFmtId="3" fontId="39" fillId="4" borderId="8" xfId="0" applyNumberFormat="1" applyFont="1" applyFill="1" applyBorder="1" applyAlignment="1" applyProtection="1">
      <alignment horizontal="right" vertical="center"/>
    </xf>
    <xf numFmtId="0" fontId="38" fillId="2" borderId="4" xfId="0" applyNumberFormat="1" applyFont="1" applyFill="1" applyBorder="1" applyAlignment="1" applyProtection="1">
      <alignment horizontal="left" vertical="center"/>
    </xf>
    <xf numFmtId="0" fontId="39" fillId="3" borderId="4" xfId="0" applyNumberFormat="1" applyFont="1" applyFill="1" applyBorder="1" applyAlignment="1" applyProtection="1">
      <alignment horizontal="right" vertical="center"/>
    </xf>
    <xf numFmtId="0" fontId="44" fillId="3" borderId="4" xfId="0" applyNumberFormat="1" applyFont="1" applyFill="1" applyBorder="1" applyAlignment="1" applyProtection="1">
      <alignment horizontal="right" vertical="center"/>
    </xf>
    <xf numFmtId="0" fontId="39" fillId="3" borderId="5" xfId="0" applyNumberFormat="1" applyFont="1" applyFill="1" applyBorder="1" applyAlignment="1" applyProtection="1">
      <alignment horizontal="center" vertical="center" wrapText="1"/>
    </xf>
    <xf numFmtId="0" fontId="24" fillId="0" borderId="2" xfId="0" applyFont="1" applyFill="1" applyBorder="1" applyAlignment="1">
      <alignment horizontal="center" vertical="center" wrapText="1"/>
    </xf>
    <xf numFmtId="0" fontId="36" fillId="0" borderId="0" xfId="0" applyFont="1" applyFill="1" applyBorder="1" applyAlignment="1">
      <alignment horizontal="center" vertical="center"/>
    </xf>
    <xf numFmtId="0" fontId="12" fillId="3" borderId="0" xfId="0" applyFont="1" applyFill="1" applyBorder="1" applyAlignment="1">
      <alignment horizontal="left" vertical="top"/>
    </xf>
    <xf numFmtId="0" fontId="46" fillId="2" borderId="4" xfId="0" applyNumberFormat="1" applyFont="1" applyFill="1" applyBorder="1" applyAlignment="1" applyProtection="1">
      <alignment horizontal="center" vertical="center"/>
    </xf>
    <xf numFmtId="0" fontId="46" fillId="2" borderId="4" xfId="0" applyNumberFormat="1" applyFont="1" applyFill="1" applyBorder="1" applyAlignment="1" applyProtection="1">
      <alignment horizontal="right" vertical="center"/>
    </xf>
    <xf numFmtId="0" fontId="46" fillId="2" borderId="4" xfId="0" applyNumberFormat="1" applyFont="1" applyFill="1" applyBorder="1" applyAlignment="1" applyProtection="1">
      <alignment horizontal="left" vertical="center"/>
    </xf>
    <xf numFmtId="3" fontId="10" fillId="2" borderId="4" xfId="0" applyNumberFormat="1" applyFont="1" applyFill="1" applyBorder="1" applyAlignment="1" applyProtection="1">
      <alignment horizontal="right" vertical="center"/>
    </xf>
    <xf numFmtId="3" fontId="46" fillId="2" borderId="4" xfId="0" applyNumberFormat="1" applyFont="1" applyFill="1" applyBorder="1" applyAlignment="1" applyProtection="1">
      <alignment horizontal="left" vertical="center"/>
    </xf>
    <xf numFmtId="0" fontId="10" fillId="2" borderId="4" xfId="0" applyNumberFormat="1" applyFont="1" applyFill="1" applyBorder="1" applyAlignment="1" applyProtection="1">
      <alignment horizontal="left" vertical="center"/>
    </xf>
    <xf numFmtId="3" fontId="10" fillId="4" borderId="4" xfId="0" applyNumberFormat="1" applyFont="1" applyFill="1" applyBorder="1" applyAlignment="1" applyProtection="1">
      <alignment horizontal="right" vertical="center"/>
    </xf>
    <xf numFmtId="3" fontId="10" fillId="2" borderId="4" xfId="0" applyNumberFormat="1" applyFont="1" applyFill="1" applyBorder="1" applyAlignment="1" applyProtection="1">
      <alignment horizontal="left" vertical="center"/>
    </xf>
    <xf numFmtId="0" fontId="10" fillId="2" borderId="4" xfId="0" applyNumberFormat="1" applyFont="1" applyFill="1" applyBorder="1" applyAlignment="1" applyProtection="1">
      <alignment horizontal="center" vertical="center"/>
    </xf>
    <xf numFmtId="0" fontId="47" fillId="3" borderId="0" xfId="0" applyFont="1" applyFill="1" applyBorder="1" applyAlignment="1">
      <alignment horizontal="left" vertical="top"/>
    </xf>
    <xf numFmtId="0" fontId="48" fillId="0" borderId="2"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50" fillId="0" borderId="2" xfId="0" applyFont="1" applyFill="1" applyBorder="1" applyAlignment="1">
      <alignment horizontal="left" vertical="top" wrapText="1"/>
    </xf>
    <xf numFmtId="1" fontId="51" fillId="0" borderId="1" xfId="0" applyNumberFormat="1" applyFont="1" applyFill="1" applyBorder="1" applyAlignment="1">
      <alignment horizontal="right" vertical="top" wrapText="1"/>
    </xf>
    <xf numFmtId="3" fontId="51" fillId="0" borderId="1" xfId="0" applyNumberFormat="1" applyFont="1" applyFill="1" applyBorder="1" applyAlignment="1">
      <alignment horizontal="right" vertical="top" wrapText="1"/>
    </xf>
    <xf numFmtId="0" fontId="48" fillId="0" borderId="2" xfId="0" applyFont="1" applyFill="1" applyBorder="1" applyAlignment="1">
      <alignment horizontal="left" vertical="top" wrapText="1" indent="3"/>
    </xf>
    <xf numFmtId="3" fontId="52" fillId="0" borderId="1" xfId="0" applyNumberFormat="1" applyFont="1" applyFill="1" applyBorder="1" applyAlignment="1">
      <alignment horizontal="right" vertical="top" wrapText="1"/>
    </xf>
    <xf numFmtId="0" fontId="48" fillId="0" borderId="2" xfId="0" applyFont="1" applyFill="1" applyBorder="1" applyAlignment="1">
      <alignment horizontal="left" vertical="top" wrapText="1" indent="6"/>
    </xf>
    <xf numFmtId="0" fontId="48" fillId="0" borderId="2" xfId="0" applyFont="1" applyFill="1" applyBorder="1" applyAlignment="1">
      <alignment horizontal="left" vertical="top" wrapText="1"/>
    </xf>
    <xf numFmtId="0" fontId="44" fillId="0" borderId="2" xfId="0" applyFont="1" applyFill="1" applyBorder="1" applyAlignment="1">
      <alignment horizontal="left" vertical="top" wrapText="1"/>
    </xf>
    <xf numFmtId="0" fontId="44" fillId="0" borderId="1" xfId="0" applyFont="1" applyFill="1" applyBorder="1" applyAlignment="1">
      <alignment horizontal="left" vertical="top" wrapText="1"/>
    </xf>
    <xf numFmtId="1" fontId="52" fillId="0" borderId="1" xfId="0" applyNumberFormat="1" applyFont="1" applyFill="1" applyBorder="1" applyAlignment="1">
      <alignment horizontal="right" vertical="top" wrapText="1"/>
    </xf>
    <xf numFmtId="0" fontId="48" fillId="0" borderId="2" xfId="0" applyFont="1" applyFill="1" applyBorder="1" applyAlignment="1">
      <alignment horizontal="left" vertical="top" wrapText="1" indent="5"/>
    </xf>
    <xf numFmtId="0" fontId="48" fillId="0" borderId="2" xfId="0" applyFont="1" applyFill="1" applyBorder="1" applyAlignment="1">
      <alignment horizontal="left" vertical="top" wrapText="1" indent="7"/>
    </xf>
    <xf numFmtId="0" fontId="53" fillId="0" borderId="4" xfId="0" applyFont="1" applyFill="1" applyBorder="1" applyAlignment="1">
      <alignment horizontal="center" vertical="top" wrapText="1"/>
    </xf>
    <xf numFmtId="0" fontId="53" fillId="0" borderId="4" xfId="0" applyFont="1" applyFill="1" applyBorder="1" applyAlignment="1">
      <alignment horizontal="left" vertical="top" wrapText="1"/>
    </xf>
    <xf numFmtId="0" fontId="53" fillId="0" borderId="4" xfId="0" applyFont="1" applyFill="1" applyBorder="1" applyAlignment="1">
      <alignment horizontal="left" vertical="top" wrapText="1" indent="1"/>
    </xf>
    <xf numFmtId="0" fontId="54" fillId="0" borderId="4" xfId="0" applyFont="1" applyFill="1" applyBorder="1" applyAlignment="1">
      <alignment horizontal="left" vertical="top" wrapText="1" indent="2"/>
    </xf>
    <xf numFmtId="0" fontId="55" fillId="3" borderId="4" xfId="0" applyFont="1" applyFill="1" applyBorder="1" applyAlignment="1">
      <alignment horizontal="left" vertical="top" wrapText="1"/>
    </xf>
    <xf numFmtId="0" fontId="54" fillId="3" borderId="4" xfId="0" applyFont="1" applyFill="1" applyBorder="1" applyAlignment="1">
      <alignment horizontal="left" vertical="top" wrapText="1" indent="1"/>
    </xf>
    <xf numFmtId="0" fontId="54" fillId="3" borderId="4" xfId="0" applyFont="1" applyFill="1" applyBorder="1" applyAlignment="1">
      <alignment horizontal="left" vertical="top" wrapText="1"/>
    </xf>
    <xf numFmtId="3" fontId="55" fillId="3" borderId="4" xfId="0" applyNumberFormat="1" applyFont="1" applyFill="1" applyBorder="1" applyAlignment="1">
      <alignment horizontal="right" vertical="top" wrapText="1"/>
    </xf>
    <xf numFmtId="0" fontId="55" fillId="0" borderId="4" xfId="0" applyFont="1" applyFill="1" applyBorder="1" applyAlignment="1">
      <alignment horizontal="left" vertical="top" wrapText="1"/>
    </xf>
    <xf numFmtId="0" fontId="54" fillId="0" borderId="4" xfId="0" applyFont="1" applyFill="1" applyBorder="1" applyAlignment="1">
      <alignment horizontal="left" vertical="top" wrapText="1" indent="1"/>
    </xf>
    <xf numFmtId="0" fontId="54" fillId="0" borderId="4" xfId="0" applyFont="1" applyFill="1" applyBorder="1" applyAlignment="1">
      <alignment horizontal="left" vertical="top" wrapText="1"/>
    </xf>
    <xf numFmtId="0" fontId="54" fillId="0" borderId="4" xfId="0" applyFont="1" applyFill="1" applyBorder="1" applyAlignment="1">
      <alignment horizontal="right" vertical="top" wrapText="1"/>
    </xf>
    <xf numFmtId="3" fontId="55" fillId="0" borderId="4" xfId="0" applyNumberFormat="1" applyFont="1" applyFill="1" applyBorder="1" applyAlignment="1">
      <alignment horizontal="right" vertical="top" wrapText="1"/>
    </xf>
    <xf numFmtId="0" fontId="54" fillId="0" borderId="4" xfId="0" applyFont="1" applyFill="1" applyBorder="1" applyAlignment="1">
      <alignment horizontal="right" vertical="top" wrapText="1" indent="1"/>
    </xf>
    <xf numFmtId="0" fontId="53" fillId="0" borderId="4" xfId="0" applyFont="1" applyFill="1" applyBorder="1" applyAlignment="1">
      <alignment horizontal="left" vertical="top" wrapText="1" indent="5"/>
    </xf>
    <xf numFmtId="3" fontId="56" fillId="0" borderId="4" xfId="0" applyNumberFormat="1" applyFont="1" applyFill="1" applyBorder="1" applyAlignment="1">
      <alignment horizontal="right" vertical="top" wrapText="1"/>
    </xf>
    <xf numFmtId="3" fontId="56" fillId="0" borderId="4" xfId="0" applyNumberFormat="1" applyFont="1" applyFill="1" applyBorder="1" applyAlignment="1">
      <alignment horizontal="left" vertical="top" wrapText="1" indent="3"/>
    </xf>
    <xf numFmtId="0" fontId="30" fillId="3" borderId="0" xfId="0" applyFont="1" applyFill="1" applyBorder="1" applyAlignment="1">
      <alignment horizontal="center" vertical="center"/>
    </xf>
    <xf numFmtId="0" fontId="45" fillId="0" borderId="3" xfId="0" applyFont="1" applyFill="1" applyBorder="1" applyAlignment="1">
      <alignment horizontal="right" vertical="top"/>
    </xf>
    <xf numFmtId="0" fontId="31" fillId="0" borderId="1" xfId="0" applyFont="1" applyFill="1" applyBorder="1" applyAlignment="1">
      <alignment horizontal="center" vertical="center" wrapText="1"/>
    </xf>
    <xf numFmtId="0" fontId="25" fillId="3" borderId="0" xfId="0" applyNumberFormat="1" applyFont="1" applyFill="1" applyAlignment="1" applyProtection="1">
      <alignment horizontal="center" vertical="center"/>
    </xf>
    <xf numFmtId="0" fontId="20" fillId="3" borderId="9" xfId="0" applyNumberFormat="1" applyFont="1" applyFill="1" applyBorder="1" applyAlignment="1" applyProtection="1">
      <alignment horizontal="right" vertical="center"/>
    </xf>
    <xf numFmtId="0" fontId="28" fillId="3" borderId="0" xfId="0" applyNumberFormat="1" applyFont="1" applyFill="1" applyAlignment="1" applyProtection="1">
      <alignment horizontal="center" vertical="center"/>
    </xf>
    <xf numFmtId="0" fontId="10" fillId="3" borderId="0" xfId="0" applyNumberFormat="1" applyFont="1" applyFill="1" applyAlignment="1" applyProtection="1">
      <alignment horizontal="right" vertical="center"/>
    </xf>
    <xf numFmtId="0" fontId="37" fillId="3" borderId="0" xfId="0" applyFont="1" applyFill="1" applyBorder="1" applyAlignment="1">
      <alignment horizontal="center" vertical="center"/>
    </xf>
    <xf numFmtId="0" fontId="4" fillId="0" borderId="3" xfId="0" applyFont="1" applyFill="1" applyBorder="1" applyAlignment="1">
      <alignment horizontal="right" vertical="top"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22" fillId="0" borderId="3" xfId="0" applyFont="1" applyFill="1" applyBorder="1" applyAlignment="1">
      <alignment horizontal="right" vertical="center"/>
    </xf>
    <xf numFmtId="0" fontId="15" fillId="3" borderId="0" xfId="0" applyFont="1" applyFill="1" applyBorder="1" applyAlignment="1">
      <alignment horizontal="center" vertical="center"/>
    </xf>
    <xf numFmtId="0" fontId="6" fillId="0" borderId="3" xfId="0" applyFont="1" applyFill="1" applyBorder="1" applyAlignment="1">
      <alignment horizontal="right" vertical="top"/>
    </xf>
    <xf numFmtId="0" fontId="6" fillId="0"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21" fillId="3" borderId="1" xfId="0" applyFont="1" applyFill="1" applyBorder="1" applyAlignment="1">
      <alignment horizontal="left" vertical="top" wrapText="1"/>
    </xf>
    <xf numFmtId="0" fontId="6" fillId="3" borderId="1" xfId="0" applyFont="1" applyFill="1" applyBorder="1" applyAlignment="1">
      <alignment horizontal="left" vertical="top" wrapText="1" indent="2"/>
    </xf>
    <xf numFmtId="0" fontId="6" fillId="0"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27" fillId="3" borderId="0" xfId="0" applyFont="1" applyFill="1" applyBorder="1" applyAlignment="1">
      <alignment horizontal="center" vertical="top"/>
    </xf>
    <xf numFmtId="0" fontId="41" fillId="0" borderId="0" xfId="0" applyFont="1" applyFill="1" applyBorder="1" applyAlignment="1">
      <alignment horizontal="center" vertical="top"/>
    </xf>
    <xf numFmtId="0" fontId="43" fillId="0" borderId="0" xfId="0" applyFont="1" applyFill="1" applyBorder="1" applyAlignment="1">
      <alignment horizontal="center" vertical="top"/>
    </xf>
    <xf numFmtId="0" fontId="57"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20" fillId="3" borderId="0" xfId="0" applyNumberFormat="1" applyFont="1" applyFill="1" applyAlignment="1" applyProtection="1">
      <alignment horizontal="right" vertical="center"/>
    </xf>
    <xf numFmtId="0" fontId="39" fillId="3" borderId="0" xfId="0" applyNumberFormat="1" applyFont="1" applyFill="1" applyAlignment="1" applyProtection="1">
      <alignment horizontal="right" vertical="center"/>
    </xf>
    <xf numFmtId="0" fontId="39" fillId="3" borderId="4" xfId="0" applyNumberFormat="1" applyFont="1" applyFill="1" applyBorder="1" applyAlignment="1" applyProtection="1">
      <alignment horizontal="center" vertical="center"/>
    </xf>
    <xf numFmtId="0" fontId="39" fillId="3" borderId="5" xfId="0" applyNumberFormat="1" applyFont="1" applyFill="1" applyBorder="1" applyAlignment="1" applyProtection="1">
      <alignment horizontal="center" vertical="center"/>
    </xf>
    <xf numFmtId="0" fontId="39" fillId="3" borderId="7" xfId="0" applyNumberFormat="1" applyFont="1" applyFill="1" applyBorder="1" applyAlignment="1" applyProtection="1">
      <alignment horizontal="center" vertical="center" wrapText="1"/>
    </xf>
    <xf numFmtId="0" fontId="39" fillId="3" borderId="10" xfId="0" applyNumberFormat="1" applyFont="1" applyFill="1" applyBorder="1" applyAlignment="1" applyProtection="1">
      <alignment horizontal="center" vertical="center" wrapText="1"/>
    </xf>
    <xf numFmtId="0" fontId="39" fillId="3" borderId="4"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064;&#22992;&#24635;&#20915;&#31639;&#25253;&#34920;/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
      <sheetName val="ML"/>
      <sheetName val="sheet1"/>
      <sheetName val="L01"/>
      <sheetName val="L02"/>
      <sheetName val="L03"/>
      <sheetName val="L04"/>
      <sheetName val="L05"/>
      <sheetName val="sheet2"/>
      <sheetName val="L06"/>
      <sheetName val="L07"/>
      <sheetName val="L08"/>
      <sheetName val="L09"/>
      <sheetName val="sheet3"/>
      <sheetName val="L10"/>
      <sheetName val="L11"/>
      <sheetName val="sheet4"/>
      <sheetName val="L12"/>
      <sheetName val="L13"/>
      <sheetName val="L14"/>
      <sheetName val="L15"/>
      <sheetName val="sheet5"/>
      <sheetName val="L16"/>
      <sheetName val="L17"/>
      <sheetName val="L18"/>
      <sheetName val="L19"/>
      <sheetName val="L20"/>
    </sheetNames>
    <sheetDataSet>
      <sheetData sheetId="0" refreshError="1"/>
      <sheetData sheetId="1" refreshError="1"/>
      <sheetData sheetId="2" refreshError="1"/>
      <sheetData sheetId="3">
        <row r="5">
          <cell r="C5">
            <v>52287</v>
          </cell>
        </row>
      </sheetData>
      <sheetData sheetId="4">
        <row r="5">
          <cell r="C5">
            <v>151221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F6" sqref="F6"/>
    </sheetView>
  </sheetViews>
  <sheetFormatPr defaultRowHeight="12.75"/>
  <cols>
    <col min="1" max="1" width="101.33203125" customWidth="1"/>
  </cols>
  <sheetData>
    <row r="1" spans="1:1" ht="94.5" customHeight="1">
      <c r="A1" s="105" t="s">
        <v>2471</v>
      </c>
    </row>
    <row r="2" spans="1:1" ht="33.950000000000003" customHeight="1">
      <c r="A2" s="31" t="s">
        <v>0</v>
      </c>
    </row>
    <row r="3" spans="1:1" ht="21.95" customHeight="1">
      <c r="A3" s="56" t="s">
        <v>2472</v>
      </c>
    </row>
    <row r="4" spans="1:1" ht="21.95" customHeight="1">
      <c r="A4" s="56" t="s">
        <v>2473</v>
      </c>
    </row>
    <row r="5" spans="1:1" ht="21.95" customHeight="1">
      <c r="A5" s="56" t="s">
        <v>2474</v>
      </c>
    </row>
    <row r="6" spans="1:1" ht="21.95" customHeight="1">
      <c r="A6" s="56" t="s">
        <v>2475</v>
      </c>
    </row>
    <row r="7" spans="1:1" ht="21.95" customHeight="1">
      <c r="A7" s="56" t="s">
        <v>2476</v>
      </c>
    </row>
    <row r="8" spans="1:1" ht="21.95" customHeight="1">
      <c r="A8" s="56" t="s">
        <v>2477</v>
      </c>
    </row>
    <row r="9" spans="1:1" ht="21.95" customHeight="1">
      <c r="A9" s="56" t="s">
        <v>2478</v>
      </c>
    </row>
    <row r="10" spans="1:1" ht="21.95" customHeight="1">
      <c r="A10" s="56" t="s">
        <v>2479</v>
      </c>
    </row>
    <row r="11" spans="1:1" ht="21.95" customHeight="1">
      <c r="A11" s="56" t="s">
        <v>2480</v>
      </c>
    </row>
    <row r="12" spans="1:1" ht="21.95" customHeight="1">
      <c r="A12" s="56" t="s">
        <v>2481</v>
      </c>
    </row>
    <row r="13" spans="1:1" ht="21.95" customHeight="1">
      <c r="A13" s="56" t="s">
        <v>2482</v>
      </c>
    </row>
    <row r="14" spans="1:1" ht="21.95" customHeight="1">
      <c r="A14" s="56" t="s">
        <v>2483</v>
      </c>
    </row>
  </sheetData>
  <phoneticPr fontId="10" type="noConversion"/>
  <printOptions horizontalCentered="1"/>
  <pageMargins left="0.70866141732283472" right="0.70866141732283472" top="0.74803149606299213" bottom="0.74803149606299213" header="0.31496062992125984" footer="0.31496062992125984"/>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F7" sqref="F7"/>
    </sheetView>
  </sheetViews>
  <sheetFormatPr defaultRowHeight="12.75"/>
  <cols>
    <col min="1" max="1" width="34.6640625" customWidth="1"/>
    <col min="2" max="2" width="10.1640625" bestFit="1" customWidth="1"/>
    <col min="3" max="3" width="41.83203125" customWidth="1"/>
    <col min="4" max="4" width="10.1640625" bestFit="1" customWidth="1"/>
  </cols>
  <sheetData>
    <row r="1" spans="1:4">
      <c r="A1" s="9" t="s">
        <v>2492</v>
      </c>
    </row>
    <row r="2" spans="1:4" ht="38.25" customHeight="1">
      <c r="A2" s="172" t="s">
        <v>2429</v>
      </c>
      <c r="B2" s="172"/>
      <c r="C2" s="172"/>
      <c r="D2" s="172"/>
    </row>
    <row r="3" spans="1:4" ht="17.25" customHeight="1">
      <c r="A3" s="161" t="s">
        <v>2427</v>
      </c>
      <c r="B3" s="161"/>
      <c r="C3" s="161"/>
      <c r="D3" s="161"/>
    </row>
    <row r="4" spans="1:4" ht="15">
      <c r="A4" s="117" t="s">
        <v>2498</v>
      </c>
      <c r="B4" s="118" t="s">
        <v>2518</v>
      </c>
      <c r="C4" s="117" t="s">
        <v>2498</v>
      </c>
      <c r="D4" s="118" t="s">
        <v>2518</v>
      </c>
    </row>
    <row r="5" spans="1:4" ht="13.5">
      <c r="A5" s="119" t="s">
        <v>2499</v>
      </c>
      <c r="B5" s="120"/>
      <c r="C5" s="119" t="s">
        <v>2500</v>
      </c>
      <c r="D5" s="121"/>
    </row>
    <row r="6" spans="1:4" ht="13.5">
      <c r="A6" s="119" t="s">
        <v>2501</v>
      </c>
      <c r="B6" s="120"/>
      <c r="C6" s="119" t="s">
        <v>2502</v>
      </c>
      <c r="D6" s="120"/>
    </row>
    <row r="7" spans="1:4" ht="13.5">
      <c r="A7" s="119" t="s">
        <v>2503</v>
      </c>
      <c r="B7" s="120"/>
      <c r="C7" s="119" t="s">
        <v>2504</v>
      </c>
      <c r="D7" s="120"/>
    </row>
    <row r="8" spans="1:4" ht="13.5">
      <c r="A8" s="119" t="s">
        <v>2505</v>
      </c>
      <c r="B8" s="120"/>
      <c r="C8" s="119" t="s">
        <v>2506</v>
      </c>
      <c r="D8" s="120"/>
    </row>
    <row r="9" spans="1:4" ht="13.5">
      <c r="A9" s="119" t="s">
        <v>2507</v>
      </c>
      <c r="B9" s="121"/>
      <c r="C9" s="119" t="s">
        <v>2508</v>
      </c>
      <c r="D9" s="121"/>
    </row>
    <row r="10" spans="1:4" ht="15">
      <c r="A10" s="122" t="s">
        <v>2509</v>
      </c>
      <c r="B10" s="123"/>
      <c r="C10" s="124" t="s">
        <v>2510</v>
      </c>
      <c r="D10" s="123"/>
    </row>
    <row r="11" spans="1:4" ht="15">
      <c r="A11" s="125" t="s">
        <v>2511</v>
      </c>
      <c r="B11" s="120"/>
      <c r="C11" s="126"/>
      <c r="D11" s="127"/>
    </row>
    <row r="12" spans="1:4" ht="15">
      <c r="A12" s="125" t="s">
        <v>2512</v>
      </c>
      <c r="B12" s="120"/>
      <c r="C12" s="126"/>
      <c r="D12" s="127"/>
    </row>
    <row r="13" spans="1:4" ht="15">
      <c r="A13" s="125" t="s">
        <v>2513</v>
      </c>
      <c r="B13" s="120"/>
      <c r="C13" s="126"/>
      <c r="D13" s="127"/>
    </row>
    <row r="14" spans="1:4" ht="15">
      <c r="A14" s="126"/>
      <c r="B14" s="127"/>
      <c r="C14" s="125" t="s">
        <v>2514</v>
      </c>
      <c r="D14" s="123"/>
    </row>
    <row r="15" spans="1:4" ht="15">
      <c r="A15" s="126"/>
      <c r="B15" s="127"/>
      <c r="C15" s="125" t="s">
        <v>2515</v>
      </c>
      <c r="D15" s="128"/>
    </row>
    <row r="16" spans="1:4" ht="15">
      <c r="A16" s="126"/>
      <c r="B16" s="127"/>
      <c r="C16" s="126"/>
      <c r="D16" s="127"/>
    </row>
    <row r="17" spans="1:4" ht="15">
      <c r="A17" s="129" t="s">
        <v>2516</v>
      </c>
      <c r="B17" s="123"/>
      <c r="C17" s="130" t="s">
        <v>2517</v>
      </c>
      <c r="D17" s="123"/>
    </row>
  </sheetData>
  <mergeCells count="2">
    <mergeCell ref="A2:D2"/>
    <mergeCell ref="A3:D3"/>
  </mergeCells>
  <phoneticPr fontId="10" type="noConversion"/>
  <printOptions horizontalCentered="1"/>
  <pageMargins left="0.70866141732283472" right="0.70866141732283472" top="0.74803149606299213" bottom="0.74803149606299213" header="0.31496062992125984" footer="0.31496062992125984"/>
  <pageSetup paperSize="9" orientation="portrait" horizontalDpi="180" verticalDpi="18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I47" sqref="I47"/>
    </sheetView>
  </sheetViews>
  <sheetFormatPr defaultRowHeight="12.75"/>
  <cols>
    <col min="1" max="1" width="38.83203125" customWidth="1"/>
    <col min="2" max="2" width="15.83203125" customWidth="1"/>
    <col min="3" max="3" width="38.83203125" customWidth="1"/>
    <col min="4" max="4" width="15.83203125" customWidth="1"/>
  </cols>
  <sheetData>
    <row r="1" spans="1:4">
      <c r="A1" s="9" t="s">
        <v>2493</v>
      </c>
    </row>
    <row r="2" spans="1:4" ht="20.25">
      <c r="A2" s="173" t="s">
        <v>2428</v>
      </c>
      <c r="B2" s="174"/>
      <c r="C2" s="174"/>
      <c r="D2" s="174"/>
    </row>
    <row r="3" spans="1:4" ht="12" customHeight="1">
      <c r="A3" s="87"/>
      <c r="B3" s="88"/>
      <c r="C3" s="88"/>
      <c r="D3" s="89" t="s">
        <v>2467</v>
      </c>
    </row>
    <row r="4" spans="1:4" ht="15" customHeight="1">
      <c r="A4" s="131" t="s">
        <v>1096</v>
      </c>
      <c r="B4" s="131" t="s">
        <v>1336</v>
      </c>
      <c r="C4" s="131" t="s">
        <v>1096</v>
      </c>
      <c r="D4" s="131" t="s">
        <v>1336</v>
      </c>
    </row>
    <row r="5" spans="1:4" ht="15" customHeight="1">
      <c r="A5" s="132" t="s">
        <v>2585</v>
      </c>
      <c r="B5" s="133"/>
      <c r="C5" s="132" t="s">
        <v>2586</v>
      </c>
      <c r="D5" s="133"/>
    </row>
    <row r="6" spans="1:4" ht="15" customHeight="1">
      <c r="A6" s="134" t="s">
        <v>2519</v>
      </c>
      <c r="B6" s="135"/>
      <c r="C6" s="136" t="s">
        <v>2520</v>
      </c>
      <c r="D6" s="135"/>
    </row>
    <row r="7" spans="1:4" ht="15" customHeight="1">
      <c r="A7" s="134" t="s">
        <v>2521</v>
      </c>
      <c r="B7" s="135"/>
      <c r="C7" s="136" t="s">
        <v>2522</v>
      </c>
      <c r="D7" s="135"/>
    </row>
    <row r="8" spans="1:4" ht="15" customHeight="1">
      <c r="A8" s="134" t="s">
        <v>2523</v>
      </c>
      <c r="B8" s="135"/>
      <c r="C8" s="136" t="s">
        <v>2524</v>
      </c>
      <c r="D8" s="135"/>
    </row>
    <row r="9" spans="1:4" ht="15" customHeight="1">
      <c r="A9" s="134" t="s">
        <v>2525</v>
      </c>
      <c r="B9" s="135"/>
      <c r="C9" s="137" t="s">
        <v>2526</v>
      </c>
      <c r="D9" s="135"/>
    </row>
    <row r="10" spans="1:4" ht="15" customHeight="1">
      <c r="A10" s="134" t="s">
        <v>2527</v>
      </c>
      <c r="B10" s="135"/>
      <c r="C10" s="137" t="s">
        <v>2528</v>
      </c>
      <c r="D10" s="135"/>
    </row>
    <row r="11" spans="1:4" ht="15" customHeight="1">
      <c r="A11" s="134" t="s">
        <v>2529</v>
      </c>
      <c r="B11" s="135"/>
      <c r="C11" s="136" t="s">
        <v>2530</v>
      </c>
      <c r="D11" s="135"/>
    </row>
    <row r="12" spans="1:4" ht="15" customHeight="1">
      <c r="A12" s="134" t="s">
        <v>2531</v>
      </c>
      <c r="B12" s="135"/>
      <c r="C12" s="136" t="s">
        <v>2532</v>
      </c>
      <c r="D12" s="135"/>
    </row>
    <row r="13" spans="1:4" ht="15" customHeight="1">
      <c r="A13" s="134" t="s">
        <v>2533</v>
      </c>
      <c r="B13" s="135"/>
      <c r="C13" s="136" t="s">
        <v>2534</v>
      </c>
      <c r="D13" s="135"/>
    </row>
    <row r="14" spans="1:4" ht="15" customHeight="1">
      <c r="A14" s="134" t="s">
        <v>2535</v>
      </c>
      <c r="B14" s="135"/>
      <c r="C14" s="137" t="s">
        <v>2536</v>
      </c>
      <c r="D14" s="138"/>
    </row>
    <row r="15" spans="1:4" ht="15" customHeight="1">
      <c r="A15" s="134" t="s">
        <v>2537</v>
      </c>
      <c r="B15" s="135"/>
      <c r="C15" s="137" t="s">
        <v>2502</v>
      </c>
      <c r="D15" s="135"/>
    </row>
    <row r="16" spans="1:4" ht="15" customHeight="1">
      <c r="A16" s="134" t="s">
        <v>2538</v>
      </c>
      <c r="B16" s="135"/>
      <c r="C16" s="136" t="s">
        <v>2539</v>
      </c>
      <c r="D16" s="135"/>
    </row>
    <row r="17" spans="1:4" ht="15" customHeight="1">
      <c r="A17" s="134" t="s">
        <v>2540</v>
      </c>
      <c r="B17" s="139"/>
      <c r="C17" s="140" t="s">
        <v>2541</v>
      </c>
      <c r="D17" s="139"/>
    </row>
    <row r="18" spans="1:4" ht="15" customHeight="1">
      <c r="A18" s="134" t="s">
        <v>2542</v>
      </c>
      <c r="B18" s="139"/>
      <c r="C18" s="140" t="s">
        <v>2543</v>
      </c>
      <c r="D18" s="139"/>
    </row>
    <row r="19" spans="1:4" ht="15" customHeight="1">
      <c r="A19" s="134" t="s">
        <v>2544</v>
      </c>
      <c r="B19" s="139"/>
      <c r="C19" s="140" t="s">
        <v>2545</v>
      </c>
      <c r="D19" s="139"/>
    </row>
    <row r="20" spans="1:4" ht="15" customHeight="1">
      <c r="A20" s="134" t="s">
        <v>2546</v>
      </c>
      <c r="B20" s="139"/>
      <c r="C20" s="140" t="s">
        <v>2547</v>
      </c>
      <c r="D20" s="139"/>
    </row>
    <row r="21" spans="1:4" ht="15" customHeight="1">
      <c r="A21" s="134" t="s">
        <v>2548</v>
      </c>
      <c r="B21" s="139"/>
      <c r="C21" s="140" t="s">
        <v>2549</v>
      </c>
      <c r="D21" s="139"/>
    </row>
    <row r="22" spans="1:4" ht="15" customHeight="1">
      <c r="A22" s="134" t="s">
        <v>2550</v>
      </c>
      <c r="B22" s="139"/>
      <c r="C22" s="140" t="s">
        <v>2551</v>
      </c>
      <c r="D22" s="139"/>
    </row>
    <row r="23" spans="1:4" ht="15" customHeight="1">
      <c r="A23" s="134" t="s">
        <v>2552</v>
      </c>
      <c r="B23" s="139"/>
      <c r="C23" s="140" t="s">
        <v>2553</v>
      </c>
      <c r="D23" s="139"/>
    </row>
    <row r="24" spans="1:4" ht="15" customHeight="1">
      <c r="A24" s="134" t="s">
        <v>2554</v>
      </c>
      <c r="B24" s="139"/>
      <c r="C24" s="141" t="s">
        <v>2555</v>
      </c>
      <c r="D24" s="139"/>
    </row>
    <row r="25" spans="1:4" ht="15" customHeight="1">
      <c r="A25" s="134" t="s">
        <v>2556</v>
      </c>
      <c r="B25" s="139"/>
      <c r="C25" s="140" t="s">
        <v>2557</v>
      </c>
      <c r="D25" s="139"/>
    </row>
    <row r="26" spans="1:4" ht="15" customHeight="1">
      <c r="A26" s="134" t="s">
        <v>2558</v>
      </c>
      <c r="B26" s="139"/>
      <c r="C26" s="141" t="s">
        <v>2506</v>
      </c>
      <c r="D26" s="139"/>
    </row>
    <row r="27" spans="1:4" ht="15" customHeight="1">
      <c r="A27" s="134" t="s">
        <v>2559</v>
      </c>
      <c r="B27" s="139"/>
      <c r="C27" s="140" t="s">
        <v>2560</v>
      </c>
      <c r="D27" s="139"/>
    </row>
    <row r="28" spans="1:4" ht="15" customHeight="1">
      <c r="A28" s="134" t="s">
        <v>2561</v>
      </c>
      <c r="B28" s="139"/>
      <c r="C28" s="140" t="s">
        <v>2562</v>
      </c>
      <c r="D28" s="139"/>
    </row>
    <row r="29" spans="1:4" ht="15" customHeight="1">
      <c r="A29" s="134" t="s">
        <v>2563</v>
      </c>
      <c r="B29" s="139"/>
      <c r="C29" s="142" t="s">
        <v>2564</v>
      </c>
      <c r="D29" s="139"/>
    </row>
    <row r="30" spans="1:4" ht="15" customHeight="1">
      <c r="A30" s="134" t="s">
        <v>2565</v>
      </c>
      <c r="B30" s="139"/>
      <c r="C30" s="141" t="s">
        <v>2566</v>
      </c>
      <c r="D30" s="143"/>
    </row>
    <row r="31" spans="1:4" ht="15" customHeight="1">
      <c r="A31" s="134" t="s">
        <v>2567</v>
      </c>
      <c r="B31" s="139"/>
      <c r="C31" s="142" t="s">
        <v>2568</v>
      </c>
      <c r="D31" s="143"/>
    </row>
    <row r="32" spans="1:4" ht="15" customHeight="1">
      <c r="A32" s="134" t="s">
        <v>2569</v>
      </c>
      <c r="B32" s="139"/>
      <c r="C32" s="139"/>
      <c r="D32" s="139"/>
    </row>
    <row r="33" spans="1:4" ht="15" customHeight="1">
      <c r="A33" s="134" t="s">
        <v>2570</v>
      </c>
      <c r="B33" s="139"/>
      <c r="C33" s="139"/>
      <c r="D33" s="139"/>
    </row>
    <row r="34" spans="1:4" ht="15" customHeight="1">
      <c r="A34" s="134" t="s">
        <v>2571</v>
      </c>
      <c r="B34" s="139"/>
      <c r="C34" s="139"/>
      <c r="D34" s="139"/>
    </row>
    <row r="35" spans="1:4" ht="15" customHeight="1">
      <c r="A35" s="141" t="s">
        <v>2572</v>
      </c>
      <c r="B35" s="139"/>
      <c r="C35" s="139"/>
      <c r="D35" s="139"/>
    </row>
    <row r="36" spans="1:4" ht="15" customHeight="1">
      <c r="A36" s="141" t="s">
        <v>2501</v>
      </c>
      <c r="B36" s="139"/>
      <c r="C36" s="139"/>
      <c r="D36" s="139"/>
    </row>
    <row r="37" spans="1:4" ht="15" customHeight="1">
      <c r="A37" s="144" t="s">
        <v>2587</v>
      </c>
      <c r="B37" s="139"/>
      <c r="C37" s="139"/>
      <c r="D37" s="139"/>
    </row>
    <row r="38" spans="1:4" ht="15" customHeight="1">
      <c r="A38" s="144" t="s">
        <v>2573</v>
      </c>
      <c r="B38" s="139"/>
      <c r="C38" s="139"/>
      <c r="D38" s="139"/>
    </row>
    <row r="39" spans="1:4" ht="15" customHeight="1">
      <c r="A39" s="144" t="s">
        <v>2574</v>
      </c>
      <c r="B39" s="139"/>
      <c r="C39" s="139"/>
      <c r="D39" s="139"/>
    </row>
    <row r="40" spans="1:4" ht="15" customHeight="1">
      <c r="A40" s="141" t="s">
        <v>2575</v>
      </c>
      <c r="B40" s="139"/>
      <c r="C40" s="139"/>
      <c r="D40" s="139"/>
    </row>
    <row r="41" spans="1:4" ht="15" customHeight="1">
      <c r="A41" s="141" t="s">
        <v>2503</v>
      </c>
      <c r="B41" s="139"/>
      <c r="C41" s="139"/>
      <c r="D41" s="139"/>
    </row>
    <row r="42" spans="1:4" ht="15" customHeight="1">
      <c r="A42" s="134" t="s">
        <v>2576</v>
      </c>
      <c r="B42" s="139"/>
      <c r="C42" s="139"/>
      <c r="D42" s="139"/>
    </row>
    <row r="43" spans="1:4" ht="15" customHeight="1">
      <c r="A43" s="134" t="s">
        <v>2577</v>
      </c>
      <c r="B43" s="139"/>
      <c r="C43" s="139"/>
      <c r="D43" s="139"/>
    </row>
    <row r="44" spans="1:4" ht="15" customHeight="1">
      <c r="A44" s="134" t="s">
        <v>2578</v>
      </c>
      <c r="B44" s="139"/>
      <c r="C44" s="139"/>
      <c r="D44" s="139"/>
    </row>
    <row r="45" spans="1:4" ht="15" customHeight="1">
      <c r="A45" s="141" t="s">
        <v>2579</v>
      </c>
      <c r="B45" s="139"/>
      <c r="C45" s="139"/>
      <c r="D45" s="139"/>
    </row>
    <row r="46" spans="1:4" ht="15" customHeight="1">
      <c r="A46" s="141" t="s">
        <v>2505</v>
      </c>
      <c r="B46" s="139"/>
      <c r="C46" s="139"/>
      <c r="D46" s="139"/>
    </row>
    <row r="47" spans="1:4" ht="15" customHeight="1">
      <c r="A47" s="134" t="s">
        <v>2580</v>
      </c>
      <c r="B47" s="139"/>
      <c r="C47" s="139"/>
      <c r="D47" s="139"/>
    </row>
    <row r="48" spans="1:4" ht="15" customHeight="1">
      <c r="A48" s="134" t="s">
        <v>2581</v>
      </c>
      <c r="B48" s="139"/>
      <c r="C48" s="139"/>
      <c r="D48" s="139"/>
    </row>
    <row r="49" spans="1:4" ht="15" customHeight="1">
      <c r="A49" s="141" t="s">
        <v>2582</v>
      </c>
      <c r="B49" s="139"/>
      <c r="C49" s="139"/>
      <c r="D49" s="139"/>
    </row>
    <row r="50" spans="1:4" ht="15" customHeight="1">
      <c r="A50" s="141" t="s">
        <v>2507</v>
      </c>
      <c r="B50" s="143"/>
      <c r="C50" s="139"/>
      <c r="D50" s="139"/>
    </row>
    <row r="51" spans="1:4" ht="15" customHeight="1">
      <c r="A51" s="139"/>
      <c r="B51" s="139"/>
      <c r="C51" s="139"/>
      <c r="D51" s="139"/>
    </row>
    <row r="52" spans="1:4" ht="15" customHeight="1">
      <c r="A52" s="145" t="s">
        <v>2583</v>
      </c>
      <c r="B52" s="146"/>
      <c r="C52" s="131" t="s">
        <v>2584</v>
      </c>
      <c r="D52" s="147"/>
    </row>
  </sheetData>
  <mergeCells count="1">
    <mergeCell ref="A2:D2"/>
  </mergeCells>
  <phoneticPr fontId="10" type="noConversion"/>
  <printOptions horizontalCentered="1"/>
  <pageMargins left="0.19685039370078741" right="0.19685039370078741" top="0.39370078740157483" bottom="0.39370078740157483" header="0.31496062992125984" footer="0.31496062992125984"/>
  <pageSetup paperSize="9" orientation="portrait" horizontalDpi="180" verticalDpi="18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workbookViewId="0">
      <selection activeCell="Q13" sqref="Q13"/>
    </sheetView>
  </sheetViews>
  <sheetFormatPr defaultRowHeight="12.75"/>
  <cols>
    <col min="1" max="1" width="34.6640625" customWidth="1"/>
    <col min="2" max="2" width="15" customWidth="1"/>
    <col min="3" max="3" width="17.6640625" customWidth="1"/>
    <col min="4" max="4" width="16.33203125" customWidth="1"/>
    <col min="5" max="5" width="13.83203125" customWidth="1"/>
    <col min="6" max="6" width="14.33203125" customWidth="1"/>
    <col min="7" max="7" width="15" customWidth="1"/>
    <col min="8" max="8" width="11.1640625" customWidth="1"/>
    <col min="9" max="9" width="11.5" customWidth="1"/>
    <col min="10" max="10" width="11.1640625" customWidth="1"/>
  </cols>
  <sheetData>
    <row r="1" spans="1:10">
      <c r="A1" s="9" t="s">
        <v>2494</v>
      </c>
    </row>
    <row r="2" spans="1:10" ht="30.75" customHeight="1">
      <c r="A2" s="151" t="s">
        <v>2433</v>
      </c>
      <c r="B2" s="151"/>
      <c r="C2" s="151"/>
      <c r="D2" s="151"/>
      <c r="E2" s="151"/>
      <c r="F2" s="151"/>
      <c r="G2" s="151"/>
      <c r="H2" s="151"/>
      <c r="I2" s="151"/>
      <c r="J2" s="151"/>
    </row>
    <row r="3" spans="1:10">
      <c r="A3" s="175" t="s">
        <v>1093</v>
      </c>
      <c r="B3" s="175"/>
      <c r="C3" s="175"/>
      <c r="D3" s="175"/>
      <c r="E3" s="175"/>
      <c r="F3" s="175"/>
      <c r="G3" s="175"/>
      <c r="H3" s="175"/>
      <c r="I3" s="175"/>
      <c r="J3" s="175"/>
    </row>
    <row r="4" spans="1:10" ht="44.25" customHeight="1">
      <c r="A4" s="90" t="s">
        <v>2384</v>
      </c>
      <c r="B4" s="90" t="s">
        <v>2385</v>
      </c>
      <c r="C4" s="91" t="s">
        <v>2386</v>
      </c>
      <c r="D4" s="92" t="s">
        <v>2387</v>
      </c>
      <c r="E4" s="92" t="s">
        <v>2388</v>
      </c>
      <c r="F4" s="92" t="s">
        <v>2389</v>
      </c>
      <c r="G4" s="92" t="s">
        <v>2390</v>
      </c>
      <c r="H4" s="92" t="s">
        <v>2391</v>
      </c>
      <c r="I4" s="92" t="s">
        <v>2392</v>
      </c>
      <c r="J4" s="92" t="s">
        <v>2393</v>
      </c>
    </row>
    <row r="5" spans="1:10" ht="20.100000000000001" customHeight="1">
      <c r="A5" s="93" t="s">
        <v>2394</v>
      </c>
      <c r="B5" s="94">
        <f t="shared" ref="B5:B16" si="0">SUM(C5:J5)</f>
        <v>12217</v>
      </c>
      <c r="C5" s="95">
        <v>0</v>
      </c>
      <c r="D5" s="96">
        <v>12217</v>
      </c>
      <c r="E5" s="95">
        <v>0</v>
      </c>
      <c r="F5" s="95">
        <v>0</v>
      </c>
      <c r="G5" s="95">
        <v>0</v>
      </c>
      <c r="H5" s="95">
        <v>0</v>
      </c>
      <c r="I5" s="95">
        <v>0</v>
      </c>
      <c r="J5" s="95">
        <v>0</v>
      </c>
    </row>
    <row r="6" spans="1:10" ht="20.100000000000001" customHeight="1">
      <c r="A6" s="97" t="s">
        <v>2395</v>
      </c>
      <c r="B6" s="98">
        <v>3539</v>
      </c>
      <c r="C6" s="99">
        <v>0</v>
      </c>
      <c r="D6" s="95">
        <v>3539</v>
      </c>
      <c r="E6" s="95">
        <v>0</v>
      </c>
      <c r="F6" s="95">
        <v>0</v>
      </c>
      <c r="G6" s="95">
        <v>0</v>
      </c>
      <c r="H6" s="95">
        <v>0</v>
      </c>
      <c r="I6" s="95">
        <v>0</v>
      </c>
      <c r="J6" s="95">
        <v>0</v>
      </c>
    </row>
    <row r="7" spans="1:10" ht="20.100000000000001" customHeight="1">
      <c r="A7" s="97" t="s">
        <v>2396</v>
      </c>
      <c r="B7" s="98">
        <f t="shared" si="0"/>
        <v>64</v>
      </c>
      <c r="C7" s="95">
        <v>0</v>
      </c>
      <c r="D7" s="95">
        <v>64</v>
      </c>
      <c r="E7" s="95">
        <v>0</v>
      </c>
      <c r="F7" s="95">
        <v>0</v>
      </c>
      <c r="G7" s="95">
        <v>0</v>
      </c>
      <c r="H7" s="95">
        <v>0</v>
      </c>
      <c r="I7" s="95">
        <v>0</v>
      </c>
      <c r="J7" s="95">
        <v>0</v>
      </c>
    </row>
    <row r="8" spans="1:10" ht="20.100000000000001" customHeight="1">
      <c r="A8" s="97" t="s">
        <v>2397</v>
      </c>
      <c r="B8" s="98">
        <f t="shared" si="0"/>
        <v>8612</v>
      </c>
      <c r="C8" s="95">
        <v>0</v>
      </c>
      <c r="D8" s="95">
        <v>8612</v>
      </c>
      <c r="E8" s="95">
        <v>0</v>
      </c>
      <c r="F8" s="95">
        <v>0</v>
      </c>
      <c r="G8" s="95">
        <v>0</v>
      </c>
      <c r="H8" s="95">
        <v>0</v>
      </c>
      <c r="I8" s="95">
        <v>0</v>
      </c>
      <c r="J8" s="95">
        <v>0</v>
      </c>
    </row>
    <row r="9" spans="1:10" ht="20.100000000000001" customHeight="1">
      <c r="A9" s="97" t="s">
        <v>2398</v>
      </c>
      <c r="B9" s="98">
        <f t="shared" si="0"/>
        <v>0</v>
      </c>
      <c r="C9" s="95">
        <v>0</v>
      </c>
      <c r="D9" s="95">
        <v>0</v>
      </c>
      <c r="E9" s="95">
        <v>0</v>
      </c>
      <c r="F9" s="95">
        <v>0</v>
      </c>
      <c r="G9" s="95">
        <v>0</v>
      </c>
      <c r="H9" s="95">
        <v>0</v>
      </c>
      <c r="I9" s="95">
        <v>0</v>
      </c>
      <c r="J9" s="95">
        <v>0</v>
      </c>
    </row>
    <row r="10" spans="1:10" ht="20.100000000000001" customHeight="1">
      <c r="A10" s="97" t="s">
        <v>2399</v>
      </c>
      <c r="B10" s="98">
        <f t="shared" si="0"/>
        <v>2</v>
      </c>
      <c r="C10" s="95">
        <v>0</v>
      </c>
      <c r="D10" s="95">
        <v>2</v>
      </c>
      <c r="E10" s="95">
        <v>0</v>
      </c>
      <c r="F10" s="95">
        <v>0</v>
      </c>
      <c r="G10" s="95">
        <v>0</v>
      </c>
      <c r="H10" s="95">
        <v>0</v>
      </c>
      <c r="I10" s="95">
        <v>0</v>
      </c>
      <c r="J10" s="95">
        <v>0</v>
      </c>
    </row>
    <row r="11" spans="1:10" ht="20.100000000000001" customHeight="1">
      <c r="A11" s="93" t="s">
        <v>2400</v>
      </c>
      <c r="B11" s="98">
        <f t="shared" si="0"/>
        <v>6075</v>
      </c>
      <c r="C11" s="95">
        <v>0</v>
      </c>
      <c r="D11" s="95">
        <v>6075</v>
      </c>
      <c r="E11" s="95">
        <v>0</v>
      </c>
      <c r="F11" s="95">
        <v>0</v>
      </c>
      <c r="G11" s="95">
        <v>0</v>
      </c>
      <c r="H11" s="95">
        <v>0</v>
      </c>
      <c r="I11" s="95">
        <v>0</v>
      </c>
      <c r="J11" s="95">
        <v>0</v>
      </c>
    </row>
    <row r="12" spans="1:10" ht="20.100000000000001" customHeight="1">
      <c r="A12" s="97" t="s">
        <v>2401</v>
      </c>
      <c r="B12" s="98">
        <f t="shared" si="0"/>
        <v>6074</v>
      </c>
      <c r="C12" s="95">
        <v>0</v>
      </c>
      <c r="D12" s="95">
        <v>6074</v>
      </c>
      <c r="E12" s="95">
        <v>0</v>
      </c>
      <c r="F12" s="95">
        <v>0</v>
      </c>
      <c r="G12" s="95">
        <v>0</v>
      </c>
      <c r="H12" s="95">
        <v>0</v>
      </c>
      <c r="I12" s="95">
        <v>0</v>
      </c>
      <c r="J12" s="95">
        <v>0</v>
      </c>
    </row>
    <row r="13" spans="1:10" ht="20.100000000000001" customHeight="1">
      <c r="A13" s="97" t="s">
        <v>2402</v>
      </c>
      <c r="B13" s="98">
        <f t="shared" si="0"/>
        <v>0</v>
      </c>
      <c r="C13" s="95">
        <v>0</v>
      </c>
      <c r="D13" s="95">
        <v>0</v>
      </c>
      <c r="E13" s="95">
        <v>0</v>
      </c>
      <c r="F13" s="95">
        <v>0</v>
      </c>
      <c r="G13" s="95">
        <v>0</v>
      </c>
      <c r="H13" s="95">
        <v>0</v>
      </c>
      <c r="I13" s="95">
        <v>0</v>
      </c>
      <c r="J13" s="95">
        <v>0</v>
      </c>
    </row>
    <row r="14" spans="1:10" ht="20.100000000000001" customHeight="1">
      <c r="A14" s="97" t="s">
        <v>2403</v>
      </c>
      <c r="B14" s="98">
        <f t="shared" si="0"/>
        <v>1</v>
      </c>
      <c r="C14" s="95">
        <v>0</v>
      </c>
      <c r="D14" s="95">
        <v>1</v>
      </c>
      <c r="E14" s="95">
        <v>0</v>
      </c>
      <c r="F14" s="95">
        <v>0</v>
      </c>
      <c r="G14" s="95">
        <v>0</v>
      </c>
      <c r="H14" s="95">
        <v>0</v>
      </c>
      <c r="I14" s="95">
        <v>0</v>
      </c>
      <c r="J14" s="95">
        <v>0</v>
      </c>
    </row>
    <row r="15" spans="1:10" ht="20.100000000000001" customHeight="1">
      <c r="A15" s="93" t="s">
        <v>2404</v>
      </c>
      <c r="B15" s="98">
        <f t="shared" si="0"/>
        <v>6142</v>
      </c>
      <c r="C15" s="98">
        <f t="shared" ref="C15:J15" si="1">SUM(C5)-SUM(C11)</f>
        <v>0</v>
      </c>
      <c r="D15" s="98">
        <f t="shared" si="1"/>
        <v>6142</v>
      </c>
      <c r="E15" s="98">
        <f t="shared" si="1"/>
        <v>0</v>
      </c>
      <c r="F15" s="98">
        <f t="shared" si="1"/>
        <v>0</v>
      </c>
      <c r="G15" s="98">
        <f t="shared" si="1"/>
        <v>0</v>
      </c>
      <c r="H15" s="98">
        <f t="shared" si="1"/>
        <v>0</v>
      </c>
      <c r="I15" s="98">
        <f t="shared" si="1"/>
        <v>0</v>
      </c>
      <c r="J15" s="98">
        <f t="shared" si="1"/>
        <v>0</v>
      </c>
    </row>
    <row r="16" spans="1:10" ht="20.100000000000001" customHeight="1">
      <c r="A16" s="100" t="s">
        <v>2405</v>
      </c>
      <c r="B16" s="98">
        <f t="shared" si="0"/>
        <v>13485</v>
      </c>
      <c r="C16" s="95">
        <v>0</v>
      </c>
      <c r="D16" s="95">
        <v>13485</v>
      </c>
      <c r="E16" s="95">
        <v>0</v>
      </c>
      <c r="F16" s="95">
        <v>0</v>
      </c>
      <c r="G16" s="95">
        <v>0</v>
      </c>
      <c r="H16" s="95">
        <v>0</v>
      </c>
      <c r="I16" s="95">
        <v>0</v>
      </c>
      <c r="J16" s="95">
        <v>0</v>
      </c>
    </row>
  </sheetData>
  <mergeCells count="2">
    <mergeCell ref="A2:J2"/>
    <mergeCell ref="A3:J3"/>
  </mergeCells>
  <phoneticPr fontId="10" type="noConversion"/>
  <printOptions horizontalCentered="1"/>
  <pageMargins left="0.19685039370078741" right="0.19685039370078741" top="0.74803149606299213" bottom="0.74803149606299213" header="0.31496062992125984" footer="0.31496062992125984"/>
  <pageSetup paperSize="9" scale="68" orientation="portrait" horizontalDpi="180" verticalDpi="18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F19" sqref="F19"/>
    </sheetView>
  </sheetViews>
  <sheetFormatPr defaultRowHeight="12.75"/>
  <cols>
    <col min="1" max="1" width="41.83203125" customWidth="1"/>
    <col min="2" max="2" width="13.1640625" customWidth="1"/>
    <col min="3" max="4" width="14" customWidth="1"/>
    <col min="5" max="5" width="11.83203125" customWidth="1"/>
    <col min="6" max="6" width="12.33203125" customWidth="1"/>
    <col min="7" max="7" width="12.5" customWidth="1"/>
    <col min="8" max="8" width="12.33203125" customWidth="1"/>
    <col min="9" max="9" width="13.6640625" customWidth="1"/>
    <col min="10" max="10" width="11" customWidth="1"/>
  </cols>
  <sheetData>
    <row r="1" spans="1:10">
      <c r="A1" s="9" t="s">
        <v>2495</v>
      </c>
    </row>
    <row r="2" spans="1:10" ht="22.5">
      <c r="A2" s="151" t="s">
        <v>2430</v>
      </c>
      <c r="B2" s="151"/>
      <c r="C2" s="151"/>
      <c r="D2" s="151"/>
      <c r="E2" s="151"/>
      <c r="F2" s="151"/>
      <c r="G2" s="151"/>
      <c r="H2" s="151"/>
      <c r="I2" s="151"/>
      <c r="J2" s="151"/>
    </row>
    <row r="3" spans="1:10" ht="21" customHeight="1">
      <c r="A3" s="176" t="s">
        <v>2406</v>
      </c>
      <c r="B3" s="176"/>
      <c r="C3" s="176"/>
      <c r="D3" s="176"/>
      <c r="E3" s="176"/>
      <c r="F3" s="176"/>
      <c r="G3" s="176"/>
      <c r="H3" s="176"/>
      <c r="I3" s="176"/>
      <c r="J3" s="176"/>
    </row>
    <row r="4" spans="1:10" ht="21" customHeight="1">
      <c r="A4" s="177" t="s">
        <v>2407</v>
      </c>
      <c r="B4" s="179" t="s">
        <v>2385</v>
      </c>
      <c r="C4" s="181" t="s">
        <v>2408</v>
      </c>
      <c r="D4" s="181"/>
      <c r="E4" s="181"/>
      <c r="F4" s="181"/>
      <c r="G4" s="181"/>
      <c r="H4" s="181" t="s">
        <v>2409</v>
      </c>
      <c r="I4" s="181"/>
      <c r="J4" s="181"/>
    </row>
    <row r="5" spans="1:10" ht="36" customHeight="1">
      <c r="A5" s="178"/>
      <c r="B5" s="180"/>
      <c r="C5" s="103" t="s">
        <v>2410</v>
      </c>
      <c r="D5" s="103" t="s">
        <v>2411</v>
      </c>
      <c r="E5" s="103" t="s">
        <v>2412</v>
      </c>
      <c r="F5" s="103" t="s">
        <v>2413</v>
      </c>
      <c r="G5" s="103" t="s">
        <v>2414</v>
      </c>
      <c r="H5" s="103" t="s">
        <v>2410</v>
      </c>
      <c r="I5" s="103" t="s">
        <v>2415</v>
      </c>
      <c r="J5" s="103" t="s">
        <v>2416</v>
      </c>
    </row>
    <row r="6" spans="1:10" ht="21" customHeight="1">
      <c r="A6" s="64" t="s">
        <v>2417</v>
      </c>
      <c r="B6" s="60">
        <v>14599</v>
      </c>
      <c r="C6" s="60">
        <v>14599</v>
      </c>
      <c r="D6" s="60">
        <v>6068</v>
      </c>
      <c r="E6" s="60">
        <v>0</v>
      </c>
      <c r="F6" s="60">
        <v>0</v>
      </c>
      <c r="G6" s="60">
        <v>8531</v>
      </c>
      <c r="H6" s="60">
        <v>0</v>
      </c>
      <c r="I6" s="60">
        <v>0</v>
      </c>
      <c r="J6" s="60">
        <v>0</v>
      </c>
    </row>
    <row r="7" spans="1:10" ht="21" customHeight="1">
      <c r="A7" s="64" t="s">
        <v>2418</v>
      </c>
      <c r="B7" s="60">
        <f>C7+H7</f>
        <v>23378</v>
      </c>
      <c r="C7" s="60">
        <v>20878</v>
      </c>
      <c r="D7" s="101"/>
      <c r="E7" s="101"/>
      <c r="F7" s="101"/>
      <c r="G7" s="102"/>
      <c r="H7" s="60">
        <v>2500</v>
      </c>
      <c r="I7" s="101"/>
      <c r="J7" s="102"/>
    </row>
    <row r="8" spans="1:10" ht="21" customHeight="1">
      <c r="A8" s="64" t="s">
        <v>2419</v>
      </c>
      <c r="B8" s="60">
        <f>C8+H8</f>
        <v>8500</v>
      </c>
      <c r="C8" s="60">
        <f>SUM(D8:F8)</f>
        <v>6000</v>
      </c>
      <c r="D8" s="60">
        <v>6000</v>
      </c>
      <c r="E8" s="60">
        <v>0</v>
      </c>
      <c r="F8" s="60">
        <v>0</v>
      </c>
      <c r="G8" s="101"/>
      <c r="H8" s="60">
        <f>I8</f>
        <v>2500</v>
      </c>
      <c r="I8" s="60">
        <v>2500</v>
      </c>
      <c r="J8" s="101"/>
    </row>
    <row r="9" spans="1:10" ht="21" customHeight="1">
      <c r="A9" s="64" t="s">
        <v>2420</v>
      </c>
      <c r="B9" s="60">
        <f>C9+H9</f>
        <v>0</v>
      </c>
      <c r="C9" s="60">
        <f>SUM(D9:G9)</f>
        <v>0</v>
      </c>
      <c r="D9" s="60">
        <v>0</v>
      </c>
      <c r="E9" s="60">
        <v>0</v>
      </c>
      <c r="F9" s="60">
        <v>0</v>
      </c>
      <c r="G9" s="60">
        <v>0</v>
      </c>
      <c r="H9" s="60">
        <f>J9+I9</f>
        <v>0</v>
      </c>
      <c r="I9" s="60">
        <v>0</v>
      </c>
      <c r="J9" s="60">
        <v>0</v>
      </c>
    </row>
    <row r="10" spans="1:10" ht="21" customHeight="1">
      <c r="A10" s="64" t="s">
        <v>2421</v>
      </c>
      <c r="B10" s="60">
        <f>C10+H10</f>
        <v>162</v>
      </c>
      <c r="C10" s="60">
        <f>SUM(D10:G10)</f>
        <v>162</v>
      </c>
      <c r="D10" s="60">
        <v>0</v>
      </c>
      <c r="E10" s="60">
        <v>0</v>
      </c>
      <c r="F10" s="60">
        <v>0</v>
      </c>
      <c r="G10" s="60">
        <v>162</v>
      </c>
      <c r="H10" s="60">
        <f>I10+J10</f>
        <v>0</v>
      </c>
      <c r="I10" s="60">
        <v>0</v>
      </c>
      <c r="J10" s="60">
        <v>0</v>
      </c>
    </row>
    <row r="11" spans="1:10" ht="21" customHeight="1">
      <c r="A11" s="64" t="s">
        <v>2422</v>
      </c>
      <c r="B11" s="60">
        <f>C11+H11</f>
        <v>22937</v>
      </c>
      <c r="C11" s="60">
        <f>SUM(D11:G11)</f>
        <v>20437</v>
      </c>
      <c r="D11" s="60">
        <f>D6+D8-D9-D10</f>
        <v>12068</v>
      </c>
      <c r="E11" s="60">
        <f>E6+E8-E9-E10</f>
        <v>0</v>
      </c>
      <c r="F11" s="60">
        <f>F6+F8-F9-F10</f>
        <v>0</v>
      </c>
      <c r="G11" s="60">
        <f>G6-G9-G10</f>
        <v>8369</v>
      </c>
      <c r="H11" s="60">
        <f>SUM(I11:J11)</f>
        <v>2500</v>
      </c>
      <c r="I11" s="60">
        <f>I8+I6-I9-I10</f>
        <v>2500</v>
      </c>
      <c r="J11" s="60">
        <f>J6-J9-J10</f>
        <v>0</v>
      </c>
    </row>
  </sheetData>
  <mergeCells count="6">
    <mergeCell ref="A2:J2"/>
    <mergeCell ref="A3:J3"/>
    <mergeCell ref="A4:A5"/>
    <mergeCell ref="B4:B5"/>
    <mergeCell ref="C4:G4"/>
    <mergeCell ref="H4:J4"/>
  </mergeCells>
  <phoneticPr fontId="10" type="noConversion"/>
  <printOptions horizontalCentered="1"/>
  <pageMargins left="0.19685039370078741" right="0.19685039370078741"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election activeCell="H6" sqref="H6"/>
    </sheetView>
  </sheetViews>
  <sheetFormatPr defaultRowHeight="12.75"/>
  <cols>
    <col min="1" max="1" width="38.83203125" customWidth="1"/>
    <col min="2" max="2" width="16.83203125" customWidth="1"/>
    <col min="3" max="3" width="38.83203125" customWidth="1"/>
    <col min="4" max="4" width="16.83203125" customWidth="1"/>
  </cols>
  <sheetData>
    <row r="1" spans="1:4">
      <c r="A1" s="9" t="s">
        <v>2484</v>
      </c>
    </row>
    <row r="2" spans="1:4" ht="35.25" customHeight="1">
      <c r="A2" s="148" t="s">
        <v>2097</v>
      </c>
      <c r="B2" s="148"/>
      <c r="C2" s="148"/>
      <c r="D2" s="148"/>
    </row>
    <row r="3" spans="1:4" ht="14.25" customHeight="1">
      <c r="A3" s="149" t="s">
        <v>1093</v>
      </c>
      <c r="B3" s="149"/>
      <c r="C3" s="149"/>
      <c r="D3" s="149"/>
    </row>
    <row r="4" spans="1:4" ht="17.100000000000001" customHeight="1">
      <c r="A4" s="150" t="s">
        <v>1094</v>
      </c>
      <c r="B4" s="150"/>
      <c r="C4" s="150" t="s">
        <v>1095</v>
      </c>
      <c r="D4" s="150"/>
    </row>
    <row r="5" spans="1:4" ht="17.100000000000001" customHeight="1">
      <c r="A5" s="150" t="s">
        <v>1096</v>
      </c>
      <c r="B5" s="150" t="s">
        <v>1097</v>
      </c>
      <c r="C5" s="150" t="s">
        <v>1096</v>
      </c>
      <c r="D5" s="150" t="s">
        <v>1097</v>
      </c>
    </row>
    <row r="6" spans="1:4" ht="17.100000000000001" customHeight="1">
      <c r="A6" s="150"/>
      <c r="B6" s="150"/>
      <c r="C6" s="150"/>
      <c r="D6" s="150"/>
    </row>
    <row r="7" spans="1:4" ht="17.100000000000001" customHeight="1">
      <c r="A7" s="34" t="s">
        <v>1098</v>
      </c>
      <c r="B7" s="35">
        <v>29190</v>
      </c>
      <c r="C7" s="34" t="s">
        <v>1099</v>
      </c>
      <c r="D7" s="36">
        <v>24570</v>
      </c>
    </row>
    <row r="8" spans="1:4" ht="17.100000000000001" customHeight="1">
      <c r="A8" s="37" t="s">
        <v>1100</v>
      </c>
      <c r="B8" s="35">
        <v>6024</v>
      </c>
      <c r="C8" s="34" t="s">
        <v>1101</v>
      </c>
      <c r="D8" s="38"/>
    </row>
    <row r="9" spans="1:4" ht="17.100000000000001" customHeight="1">
      <c r="A9" s="39" t="s">
        <v>1102</v>
      </c>
      <c r="B9" s="38"/>
      <c r="C9" s="34" t="s">
        <v>1103</v>
      </c>
      <c r="D9" s="38">
        <v>483</v>
      </c>
    </row>
    <row r="10" spans="1:4" ht="17.100000000000001" customHeight="1">
      <c r="A10" s="40" t="s">
        <v>1104</v>
      </c>
      <c r="B10" s="35">
        <v>3186</v>
      </c>
      <c r="C10" s="34" t="s">
        <v>1105</v>
      </c>
      <c r="D10" s="36">
        <v>2778</v>
      </c>
    </row>
    <row r="11" spans="1:4" ht="17.100000000000001" customHeight="1">
      <c r="A11" s="40" t="s">
        <v>1106</v>
      </c>
      <c r="B11" s="35">
        <v>2378</v>
      </c>
      <c r="C11" s="34" t="s">
        <v>1107</v>
      </c>
      <c r="D11" s="36">
        <v>43473</v>
      </c>
    </row>
    <row r="12" spans="1:4" ht="17.100000000000001" customHeight="1">
      <c r="A12" s="40" t="s">
        <v>1108</v>
      </c>
      <c r="B12" s="38"/>
      <c r="C12" s="34" t="s">
        <v>1109</v>
      </c>
      <c r="D12" s="36">
        <v>2531</v>
      </c>
    </row>
    <row r="13" spans="1:4" ht="17.100000000000001" customHeight="1">
      <c r="A13" s="40" t="s">
        <v>1110</v>
      </c>
      <c r="B13" s="35">
        <v>1082</v>
      </c>
      <c r="C13" s="34" t="s">
        <v>1111</v>
      </c>
      <c r="D13" s="36">
        <v>1532</v>
      </c>
    </row>
    <row r="14" spans="1:4" ht="17.100000000000001" customHeight="1">
      <c r="A14" s="40" t="s">
        <v>1112</v>
      </c>
      <c r="B14" s="35">
        <v>259</v>
      </c>
      <c r="C14" s="34" t="s">
        <v>1113</v>
      </c>
      <c r="D14" s="36">
        <v>27631</v>
      </c>
    </row>
    <row r="15" spans="1:4" ht="17.100000000000001" customHeight="1">
      <c r="A15" s="40" t="s">
        <v>1077</v>
      </c>
      <c r="B15" s="35">
        <v>144</v>
      </c>
      <c r="C15" s="34" t="s">
        <v>1114</v>
      </c>
      <c r="D15" s="36">
        <v>18946</v>
      </c>
    </row>
    <row r="16" spans="1:4" ht="17.100000000000001" customHeight="1">
      <c r="A16" s="40" t="s">
        <v>1115</v>
      </c>
      <c r="B16" s="35">
        <v>2569</v>
      </c>
      <c r="C16" s="34" t="s">
        <v>1116</v>
      </c>
      <c r="D16" s="36">
        <v>273</v>
      </c>
    </row>
    <row r="17" spans="1:4" ht="17.100000000000001" customHeight="1">
      <c r="A17" s="40" t="s">
        <v>1117</v>
      </c>
      <c r="B17" s="35">
        <v>475</v>
      </c>
      <c r="C17" s="34" t="s">
        <v>1118</v>
      </c>
      <c r="D17" s="36">
        <v>10726</v>
      </c>
    </row>
    <row r="18" spans="1:4" ht="17.100000000000001" customHeight="1">
      <c r="A18" s="40" t="s">
        <v>1119</v>
      </c>
      <c r="B18" s="35">
        <v>3434</v>
      </c>
      <c r="C18" s="34" t="s">
        <v>1120</v>
      </c>
      <c r="D18" s="36">
        <v>9110</v>
      </c>
    </row>
    <row r="19" spans="1:4" ht="17.100000000000001" customHeight="1">
      <c r="A19" s="40" t="s">
        <v>1121</v>
      </c>
      <c r="B19" s="35">
        <v>1878</v>
      </c>
      <c r="C19" s="34" t="s">
        <v>1122</v>
      </c>
      <c r="D19" s="36">
        <v>3378</v>
      </c>
    </row>
    <row r="20" spans="1:4" ht="17.100000000000001" customHeight="1">
      <c r="A20" s="40" t="s">
        <v>1123</v>
      </c>
      <c r="B20" s="35">
        <v>970</v>
      </c>
      <c r="C20" s="34" t="s">
        <v>1124</v>
      </c>
      <c r="D20" s="36">
        <v>-11</v>
      </c>
    </row>
    <row r="21" spans="1:4" ht="17.100000000000001" customHeight="1">
      <c r="A21" s="40" t="s">
        <v>1125</v>
      </c>
      <c r="B21" s="35">
        <v>3091</v>
      </c>
      <c r="C21" s="34" t="s">
        <v>1126</v>
      </c>
      <c r="D21" s="36">
        <v>454</v>
      </c>
    </row>
    <row r="22" spans="1:4" ht="17.100000000000001" customHeight="1">
      <c r="A22" s="40" t="s">
        <v>1127</v>
      </c>
      <c r="B22" s="35">
        <v>3700</v>
      </c>
      <c r="C22" s="34" t="s">
        <v>1128</v>
      </c>
      <c r="D22" s="36"/>
    </row>
    <row r="23" spans="1:4" ht="17.100000000000001" customHeight="1">
      <c r="A23" s="40" t="s">
        <v>1129</v>
      </c>
      <c r="B23" s="38"/>
      <c r="C23" s="34" t="s">
        <v>1130</v>
      </c>
      <c r="D23" s="38"/>
    </row>
    <row r="24" spans="1:4" ht="17.100000000000001" customHeight="1">
      <c r="A24" s="40" t="s">
        <v>1131</v>
      </c>
      <c r="B24" s="38"/>
      <c r="C24" s="34" t="s">
        <v>1132</v>
      </c>
      <c r="D24" s="36">
        <v>203</v>
      </c>
    </row>
    <row r="25" spans="1:4" ht="17.100000000000001" customHeight="1">
      <c r="A25" s="41" t="s">
        <v>1133</v>
      </c>
      <c r="B25" s="35">
        <v>23097</v>
      </c>
      <c r="C25" s="34" t="s">
        <v>1134</v>
      </c>
      <c r="D25" s="36">
        <v>4292</v>
      </c>
    </row>
    <row r="26" spans="1:4" ht="17.100000000000001" customHeight="1">
      <c r="A26" s="40" t="s">
        <v>1135</v>
      </c>
      <c r="B26" s="35">
        <v>1987</v>
      </c>
      <c r="C26" s="34" t="s">
        <v>1136</v>
      </c>
      <c r="D26" s="36">
        <v>610</v>
      </c>
    </row>
    <row r="27" spans="1:4" ht="17.100000000000001" customHeight="1">
      <c r="A27" s="40" t="s">
        <v>1137</v>
      </c>
      <c r="B27" s="35">
        <v>601</v>
      </c>
      <c r="C27" s="34" t="s">
        <v>1138</v>
      </c>
      <c r="D27" s="42"/>
    </row>
    <row r="28" spans="1:4" ht="17.100000000000001" customHeight="1">
      <c r="A28" s="40" t="s">
        <v>1139</v>
      </c>
      <c r="B28" s="35">
        <v>686</v>
      </c>
      <c r="C28" s="34" t="s">
        <v>1140</v>
      </c>
      <c r="D28" s="36">
        <v>8</v>
      </c>
    </row>
    <row r="29" spans="1:4" ht="17.100000000000001" customHeight="1">
      <c r="A29" s="40" t="s">
        <v>1141</v>
      </c>
      <c r="B29" s="35">
        <v>12787</v>
      </c>
      <c r="C29" s="34" t="s">
        <v>1142</v>
      </c>
      <c r="D29" s="36">
        <v>228</v>
      </c>
    </row>
    <row r="30" spans="1:4" ht="17.100000000000001" customHeight="1">
      <c r="A30" s="40" t="s">
        <v>1143</v>
      </c>
      <c r="B30" s="35">
        <v>939</v>
      </c>
      <c r="C30" s="34" t="s">
        <v>1144</v>
      </c>
      <c r="D30" s="38">
        <v>6</v>
      </c>
    </row>
    <row r="31" spans="1:4" ht="17.100000000000001" customHeight="1">
      <c r="A31" s="40" t="s">
        <v>1145</v>
      </c>
      <c r="B31" s="35">
        <v>6097</v>
      </c>
      <c r="C31" s="42"/>
      <c r="D31" s="42"/>
    </row>
    <row r="32" spans="1:4" ht="17.100000000000001" customHeight="1">
      <c r="A32" s="43" t="s">
        <v>1146</v>
      </c>
      <c r="B32" s="35">
        <v>52287</v>
      </c>
      <c r="C32" s="44" t="s">
        <v>1147</v>
      </c>
      <c r="D32" s="36">
        <v>151221</v>
      </c>
    </row>
    <row r="33" spans="1:4" ht="17.100000000000001" customHeight="1">
      <c r="A33" s="45" t="s">
        <v>1148</v>
      </c>
      <c r="B33" s="35">
        <v>85640</v>
      </c>
      <c r="C33" s="46" t="s">
        <v>1149</v>
      </c>
      <c r="D33" s="36">
        <v>4550</v>
      </c>
    </row>
    <row r="34" spans="1:4" ht="17.100000000000001" customHeight="1">
      <c r="A34" s="47" t="s">
        <v>1150</v>
      </c>
      <c r="B34" s="35">
        <v>85640</v>
      </c>
      <c r="C34" s="48" t="s">
        <v>1151</v>
      </c>
      <c r="D34" s="36">
        <v>4550</v>
      </c>
    </row>
    <row r="35" spans="1:4" ht="17.100000000000001" customHeight="1">
      <c r="A35" s="49" t="s">
        <v>1152</v>
      </c>
      <c r="B35" s="35">
        <v>5111</v>
      </c>
      <c r="C35" s="50" t="s">
        <v>1153</v>
      </c>
      <c r="D35" s="38">
        <v>361</v>
      </c>
    </row>
    <row r="36" spans="1:4" ht="17.100000000000001" customHeight="1">
      <c r="A36" s="49" t="s">
        <v>1154</v>
      </c>
      <c r="B36" s="35">
        <v>45210</v>
      </c>
      <c r="C36" s="51" t="s">
        <v>1155</v>
      </c>
      <c r="D36" s="38">
        <v>817</v>
      </c>
    </row>
    <row r="37" spans="1:4" ht="17.100000000000001" customHeight="1">
      <c r="A37" s="49" t="s">
        <v>1156</v>
      </c>
      <c r="B37" s="35">
        <v>35319</v>
      </c>
      <c r="C37" s="51" t="s">
        <v>1157</v>
      </c>
      <c r="D37" s="36">
        <v>3372</v>
      </c>
    </row>
    <row r="38" spans="1:4" ht="17.100000000000001" customHeight="1">
      <c r="A38" s="52"/>
      <c r="B38" s="38"/>
      <c r="C38" s="51" t="s">
        <v>1158</v>
      </c>
      <c r="D38" s="38"/>
    </row>
    <row r="39" spans="1:4" ht="17.100000000000001" customHeight="1">
      <c r="A39" s="47" t="s">
        <v>1159</v>
      </c>
      <c r="B39" s="38"/>
      <c r="C39" s="48" t="s">
        <v>1160</v>
      </c>
      <c r="D39" s="36"/>
    </row>
    <row r="40" spans="1:4" ht="17.100000000000001" customHeight="1">
      <c r="A40" s="49" t="s">
        <v>1161</v>
      </c>
      <c r="B40" s="38"/>
      <c r="C40" s="46" t="s">
        <v>1162</v>
      </c>
      <c r="D40" s="38"/>
    </row>
    <row r="41" spans="1:4" ht="17.100000000000001" customHeight="1">
      <c r="A41" s="52"/>
      <c r="B41" s="38"/>
      <c r="C41" s="46" t="s">
        <v>1163</v>
      </c>
      <c r="D41" s="38"/>
    </row>
    <row r="42" spans="1:4" ht="17.100000000000001" customHeight="1">
      <c r="A42" s="45" t="s">
        <v>1164</v>
      </c>
      <c r="B42" s="35">
        <v>6000</v>
      </c>
      <c r="C42" s="46" t="s">
        <v>1165</v>
      </c>
      <c r="D42" s="35"/>
    </row>
    <row r="43" spans="1:4" ht="17.100000000000001" customHeight="1">
      <c r="A43" s="45" t="s">
        <v>1166</v>
      </c>
      <c r="B43" s="38">
        <v>5974</v>
      </c>
      <c r="C43" s="46" t="s">
        <v>1167</v>
      </c>
      <c r="D43" s="38"/>
    </row>
    <row r="44" spans="1:4" ht="17.100000000000001" customHeight="1">
      <c r="A44" s="45" t="s">
        <v>1168</v>
      </c>
      <c r="B44" s="35"/>
      <c r="C44" s="46" t="s">
        <v>1169</v>
      </c>
      <c r="D44" s="35"/>
    </row>
    <row r="45" spans="1:4" ht="17.100000000000001" customHeight="1">
      <c r="A45" s="45" t="s">
        <v>1170</v>
      </c>
      <c r="B45" s="35">
        <v>15129</v>
      </c>
      <c r="C45" s="46" t="s">
        <v>1171</v>
      </c>
      <c r="D45" s="38">
        <v>9259</v>
      </c>
    </row>
    <row r="46" spans="1:4" ht="17.100000000000001" customHeight="1">
      <c r="A46" s="53" t="s">
        <v>1172</v>
      </c>
      <c r="B46" s="54">
        <v>165030</v>
      </c>
      <c r="C46" s="55" t="s">
        <v>1173</v>
      </c>
      <c r="D46" s="54">
        <v>165030</v>
      </c>
    </row>
  </sheetData>
  <mergeCells count="8">
    <mergeCell ref="A2:D2"/>
    <mergeCell ref="A3:D3"/>
    <mergeCell ref="A4:B4"/>
    <mergeCell ref="C4:D4"/>
    <mergeCell ref="A5:A6"/>
    <mergeCell ref="B5:B6"/>
    <mergeCell ref="C5:C6"/>
    <mergeCell ref="D5:D6"/>
  </mergeCells>
  <phoneticPr fontId="10" type="noConversion"/>
  <printOptions horizontalCentered="1"/>
  <pageMargins left="0.19685039370078741" right="0.19685039370078741" top="0.31496062992125984" bottom="0.31496062992125984" header="0.31496062992125984" footer="0.31496062992125984"/>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topLeftCell="A61" workbookViewId="0">
      <selection activeCell="J5" sqref="J5"/>
    </sheetView>
  </sheetViews>
  <sheetFormatPr defaultRowHeight="12.75"/>
  <cols>
    <col min="1" max="1" width="42.1640625" style="20" customWidth="1"/>
    <col min="2" max="2" width="10.83203125" style="21" customWidth="1"/>
    <col min="3" max="3" width="42.5" style="20" customWidth="1"/>
    <col min="4" max="4" width="10.83203125" style="20" customWidth="1"/>
    <col min="5" max="16384" width="9.33203125" style="20"/>
  </cols>
  <sheetData>
    <row r="1" spans="1:4" ht="15.75" customHeight="1">
      <c r="A1" s="106" t="s">
        <v>2485</v>
      </c>
    </row>
    <row r="2" spans="1:4" ht="37.5" customHeight="1">
      <c r="A2" s="151" t="s">
        <v>2431</v>
      </c>
      <c r="B2" s="151"/>
      <c r="C2" s="151"/>
      <c r="D2" s="151"/>
    </row>
    <row r="3" spans="1:4" ht="16.5" customHeight="1">
      <c r="A3" s="152" t="s">
        <v>1093</v>
      </c>
      <c r="B3" s="152"/>
      <c r="C3" s="152"/>
      <c r="D3" s="152"/>
    </row>
    <row r="4" spans="1:4" ht="16.5" customHeight="1">
      <c r="A4" s="107" t="s">
        <v>1096</v>
      </c>
      <c r="B4" s="108" t="s">
        <v>1205</v>
      </c>
      <c r="C4" s="107" t="s">
        <v>1096</v>
      </c>
      <c r="D4" s="107" t="s">
        <v>1205</v>
      </c>
    </row>
    <row r="5" spans="1:4" ht="16.5" customHeight="1">
      <c r="A5" s="109" t="s">
        <v>1206</v>
      </c>
      <c r="B5" s="110">
        <f>[1]L01!C5</f>
        <v>52287</v>
      </c>
      <c r="C5" s="109" t="s">
        <v>1182</v>
      </c>
      <c r="D5" s="110">
        <f>[1]L02!C5</f>
        <v>151221</v>
      </c>
    </row>
    <row r="6" spans="1:4" ht="16.5" customHeight="1">
      <c r="A6" s="109" t="s">
        <v>1150</v>
      </c>
      <c r="B6" s="110">
        <f>SUM(B7,B12,B31)</f>
        <v>85640</v>
      </c>
      <c r="C6" s="111" t="s">
        <v>1160</v>
      </c>
      <c r="D6" s="110">
        <f>SUM(D7,D12,D31)</f>
        <v>0</v>
      </c>
    </row>
    <row r="7" spans="1:4" ht="16.5" customHeight="1">
      <c r="A7" s="109" t="s">
        <v>1207</v>
      </c>
      <c r="B7" s="110">
        <f>SUM(B8:B11)</f>
        <v>5111</v>
      </c>
      <c r="C7" s="111" t="s">
        <v>1208</v>
      </c>
      <c r="D7" s="110">
        <f>SUM(D8:D11)</f>
        <v>0</v>
      </c>
    </row>
    <row r="8" spans="1:4" ht="16.5" customHeight="1">
      <c r="A8" s="112" t="s">
        <v>1209</v>
      </c>
      <c r="B8" s="113">
        <v>1189</v>
      </c>
      <c r="C8" s="114" t="s">
        <v>1210</v>
      </c>
      <c r="D8" s="113">
        <v>0</v>
      </c>
    </row>
    <row r="9" spans="1:4" ht="16.5" customHeight="1">
      <c r="A9" s="112" t="s">
        <v>1211</v>
      </c>
      <c r="B9" s="113">
        <v>388</v>
      </c>
      <c r="C9" s="114" t="s">
        <v>1212</v>
      </c>
      <c r="D9" s="113">
        <v>0</v>
      </c>
    </row>
    <row r="10" spans="1:4" ht="16.5" customHeight="1">
      <c r="A10" s="112" t="s">
        <v>1213</v>
      </c>
      <c r="B10" s="113">
        <v>0</v>
      </c>
      <c r="C10" s="114" t="s">
        <v>1214</v>
      </c>
      <c r="D10" s="113">
        <v>0</v>
      </c>
    </row>
    <row r="11" spans="1:4" ht="16.5" customHeight="1">
      <c r="A11" s="112" t="s">
        <v>1215</v>
      </c>
      <c r="B11" s="113">
        <v>3534</v>
      </c>
      <c r="C11" s="114" t="s">
        <v>1216</v>
      </c>
      <c r="D11" s="113">
        <v>0</v>
      </c>
    </row>
    <row r="12" spans="1:4" ht="16.5" customHeight="1">
      <c r="A12" s="109" t="s">
        <v>1217</v>
      </c>
      <c r="B12" s="110">
        <f>SUM(B13:B30)</f>
        <v>45210</v>
      </c>
      <c r="C12" s="111" t="s">
        <v>1218</v>
      </c>
      <c r="D12" s="110">
        <f>SUM(D13:D30)</f>
        <v>0</v>
      </c>
    </row>
    <row r="13" spans="1:4" ht="16.5" customHeight="1">
      <c r="A13" s="112" t="s">
        <v>1219</v>
      </c>
      <c r="B13" s="113">
        <v>0</v>
      </c>
      <c r="C13" s="114" t="s">
        <v>1220</v>
      </c>
      <c r="D13" s="113">
        <v>0</v>
      </c>
    </row>
    <row r="14" spans="1:4" ht="16.5" customHeight="1">
      <c r="A14" s="112" t="s">
        <v>1221</v>
      </c>
      <c r="B14" s="113">
        <v>5872</v>
      </c>
      <c r="C14" s="114" t="s">
        <v>1222</v>
      </c>
      <c r="D14" s="113">
        <v>0</v>
      </c>
    </row>
    <row r="15" spans="1:4" ht="16.5" customHeight="1">
      <c r="A15" s="112" t="s">
        <v>1223</v>
      </c>
      <c r="B15" s="113">
        <v>38</v>
      </c>
      <c r="C15" s="114" t="s">
        <v>1224</v>
      </c>
      <c r="D15" s="113">
        <v>0</v>
      </c>
    </row>
    <row r="16" spans="1:4" ht="16.5" customHeight="1">
      <c r="A16" s="112" t="s">
        <v>1225</v>
      </c>
      <c r="B16" s="113">
        <v>3921</v>
      </c>
      <c r="C16" s="114" t="s">
        <v>1226</v>
      </c>
      <c r="D16" s="113">
        <v>0</v>
      </c>
    </row>
    <row r="17" spans="1:4" ht="16.5" customHeight="1">
      <c r="A17" s="112" t="s">
        <v>1227</v>
      </c>
      <c r="B17" s="113">
        <v>237</v>
      </c>
      <c r="C17" s="114" t="s">
        <v>1228</v>
      </c>
      <c r="D17" s="113">
        <v>0</v>
      </c>
    </row>
    <row r="18" spans="1:4" ht="16.5" customHeight="1">
      <c r="A18" s="112" t="s">
        <v>1229</v>
      </c>
      <c r="B18" s="113">
        <v>0</v>
      </c>
      <c r="C18" s="114" t="s">
        <v>1230</v>
      </c>
      <c r="D18" s="113">
        <v>0</v>
      </c>
    </row>
    <row r="19" spans="1:4" ht="16.5" customHeight="1">
      <c r="A19" s="112" t="s">
        <v>1231</v>
      </c>
      <c r="B19" s="113">
        <v>0</v>
      </c>
      <c r="C19" s="114" t="s">
        <v>1232</v>
      </c>
      <c r="D19" s="113">
        <v>0</v>
      </c>
    </row>
    <row r="20" spans="1:4" ht="16.5" customHeight="1">
      <c r="A20" s="112" t="s">
        <v>1233</v>
      </c>
      <c r="B20" s="113">
        <v>1</v>
      </c>
      <c r="C20" s="114" t="s">
        <v>1234</v>
      </c>
      <c r="D20" s="113">
        <v>0</v>
      </c>
    </row>
    <row r="21" spans="1:4" ht="16.5" customHeight="1">
      <c r="A21" s="112" t="s">
        <v>1235</v>
      </c>
      <c r="B21" s="113">
        <v>0</v>
      </c>
      <c r="C21" s="114" t="s">
        <v>1236</v>
      </c>
      <c r="D21" s="113">
        <v>0</v>
      </c>
    </row>
    <row r="22" spans="1:4" ht="16.5" customHeight="1">
      <c r="A22" s="112" t="s">
        <v>1237</v>
      </c>
      <c r="B22" s="113">
        <v>107</v>
      </c>
      <c r="C22" s="114" t="s">
        <v>1238</v>
      </c>
      <c r="D22" s="113">
        <v>0</v>
      </c>
    </row>
    <row r="23" spans="1:4" ht="16.5" customHeight="1">
      <c r="A23" s="112" t="s">
        <v>1239</v>
      </c>
      <c r="B23" s="113">
        <v>7370</v>
      </c>
      <c r="C23" s="114" t="s">
        <v>1240</v>
      </c>
      <c r="D23" s="113">
        <v>0</v>
      </c>
    </row>
    <row r="24" spans="1:4" ht="16.5" customHeight="1">
      <c r="A24" s="112" t="s">
        <v>1241</v>
      </c>
      <c r="B24" s="113">
        <v>6924</v>
      </c>
      <c r="C24" s="114" t="s">
        <v>1242</v>
      </c>
      <c r="D24" s="113">
        <v>0</v>
      </c>
    </row>
    <row r="25" spans="1:4" ht="16.5" customHeight="1">
      <c r="A25" s="112" t="s">
        <v>1243</v>
      </c>
      <c r="B25" s="113">
        <v>10407</v>
      </c>
      <c r="C25" s="114" t="s">
        <v>1244</v>
      </c>
      <c r="D25" s="113">
        <v>0</v>
      </c>
    </row>
    <row r="26" spans="1:4" ht="16.5" customHeight="1">
      <c r="A26" s="112" t="s">
        <v>1245</v>
      </c>
      <c r="B26" s="113">
        <v>98</v>
      </c>
      <c r="C26" s="114" t="s">
        <v>1246</v>
      </c>
      <c r="D26" s="113">
        <v>0</v>
      </c>
    </row>
    <row r="27" spans="1:4" ht="16.5" customHeight="1">
      <c r="A27" s="112" t="s">
        <v>1247</v>
      </c>
      <c r="B27" s="113">
        <v>0</v>
      </c>
      <c r="C27" s="114" t="s">
        <v>1248</v>
      </c>
      <c r="D27" s="113">
        <v>0</v>
      </c>
    </row>
    <row r="28" spans="1:4" ht="16.5" customHeight="1">
      <c r="A28" s="112" t="s">
        <v>1249</v>
      </c>
      <c r="B28" s="113">
        <v>0</v>
      </c>
      <c r="C28" s="114" t="s">
        <v>1250</v>
      </c>
      <c r="D28" s="113">
        <v>0</v>
      </c>
    </row>
    <row r="29" spans="1:4" ht="16.5" customHeight="1">
      <c r="A29" s="112" t="s">
        <v>1251</v>
      </c>
      <c r="B29" s="113">
        <v>6092</v>
      </c>
      <c r="C29" s="114" t="s">
        <v>1252</v>
      </c>
      <c r="D29" s="113">
        <v>0</v>
      </c>
    </row>
    <row r="30" spans="1:4" ht="16.5" customHeight="1">
      <c r="A30" s="112" t="s">
        <v>1253</v>
      </c>
      <c r="B30" s="113">
        <v>4143</v>
      </c>
      <c r="C30" s="114" t="s">
        <v>1254</v>
      </c>
      <c r="D30" s="113">
        <v>0</v>
      </c>
    </row>
    <row r="31" spans="1:4" ht="16.5" customHeight="1">
      <c r="A31" s="109" t="s">
        <v>1255</v>
      </c>
      <c r="B31" s="110">
        <f>SUM(B32:B51)</f>
        <v>35319</v>
      </c>
      <c r="C31" s="111" t="s">
        <v>1256</v>
      </c>
      <c r="D31" s="110">
        <f>SUM(D32:D51)</f>
        <v>0</v>
      </c>
    </row>
    <row r="32" spans="1:4" ht="16.5" customHeight="1">
      <c r="A32" s="112" t="s">
        <v>1257</v>
      </c>
      <c r="B32" s="113">
        <v>1004</v>
      </c>
      <c r="C32" s="114" t="s">
        <v>1257</v>
      </c>
      <c r="D32" s="113">
        <v>0</v>
      </c>
    </row>
    <row r="33" spans="1:4" ht="16.5" customHeight="1">
      <c r="A33" s="112" t="s">
        <v>1258</v>
      </c>
      <c r="B33" s="113">
        <v>0</v>
      </c>
      <c r="C33" s="114" t="s">
        <v>1258</v>
      </c>
      <c r="D33" s="113">
        <v>0</v>
      </c>
    </row>
    <row r="34" spans="1:4" ht="16.5" customHeight="1">
      <c r="A34" s="112" t="s">
        <v>1259</v>
      </c>
      <c r="B34" s="113">
        <v>0</v>
      </c>
      <c r="C34" s="114" t="s">
        <v>1259</v>
      </c>
      <c r="D34" s="113">
        <v>0</v>
      </c>
    </row>
    <row r="35" spans="1:4" ht="16.5" customHeight="1">
      <c r="A35" s="112" t="s">
        <v>1260</v>
      </c>
      <c r="B35" s="113">
        <v>359</v>
      </c>
      <c r="C35" s="114" t="s">
        <v>1260</v>
      </c>
      <c r="D35" s="113">
        <v>0</v>
      </c>
    </row>
    <row r="36" spans="1:4" ht="16.5" customHeight="1">
      <c r="A36" s="112" t="s">
        <v>1261</v>
      </c>
      <c r="B36" s="113">
        <v>1245</v>
      </c>
      <c r="C36" s="114" t="s">
        <v>1261</v>
      </c>
      <c r="D36" s="113">
        <v>0</v>
      </c>
    </row>
    <row r="37" spans="1:4" ht="16.5" customHeight="1">
      <c r="A37" s="112" t="s">
        <v>1262</v>
      </c>
      <c r="B37" s="113">
        <v>756</v>
      </c>
      <c r="C37" s="114" t="s">
        <v>1262</v>
      </c>
      <c r="D37" s="113">
        <v>0</v>
      </c>
    </row>
    <row r="38" spans="1:4" ht="16.5" customHeight="1">
      <c r="A38" s="112" t="s">
        <v>1263</v>
      </c>
      <c r="B38" s="113">
        <v>501</v>
      </c>
      <c r="C38" s="114" t="s">
        <v>1263</v>
      </c>
      <c r="D38" s="113">
        <v>0</v>
      </c>
    </row>
    <row r="39" spans="1:4" ht="16.5" customHeight="1">
      <c r="A39" s="112" t="s">
        <v>1264</v>
      </c>
      <c r="B39" s="113">
        <v>1821</v>
      </c>
      <c r="C39" s="114" t="s">
        <v>1264</v>
      </c>
      <c r="D39" s="113">
        <v>0</v>
      </c>
    </row>
    <row r="40" spans="1:4" ht="16.5" customHeight="1">
      <c r="A40" s="112" t="s">
        <v>1265</v>
      </c>
      <c r="B40" s="113">
        <v>1996</v>
      </c>
      <c r="C40" s="114" t="s">
        <v>1265</v>
      </c>
      <c r="D40" s="113">
        <v>0</v>
      </c>
    </row>
    <row r="41" spans="1:4" ht="16.5" customHeight="1">
      <c r="A41" s="112" t="s">
        <v>1266</v>
      </c>
      <c r="B41" s="113">
        <v>382</v>
      </c>
      <c r="C41" s="114" t="s">
        <v>1266</v>
      </c>
      <c r="D41" s="113">
        <v>0</v>
      </c>
    </row>
    <row r="42" spans="1:4" ht="16.5" customHeight="1">
      <c r="A42" s="112" t="s">
        <v>1267</v>
      </c>
      <c r="B42" s="113">
        <v>8719</v>
      </c>
      <c r="C42" s="114" t="s">
        <v>1267</v>
      </c>
      <c r="D42" s="113">
        <v>0</v>
      </c>
    </row>
    <row r="43" spans="1:4" ht="16.5" customHeight="1">
      <c r="A43" s="112" t="s">
        <v>1268</v>
      </c>
      <c r="B43" s="113">
        <v>10639</v>
      </c>
      <c r="C43" s="114" t="s">
        <v>1268</v>
      </c>
      <c r="D43" s="113">
        <v>0</v>
      </c>
    </row>
    <row r="44" spans="1:4" ht="16.5" customHeight="1">
      <c r="A44" s="112" t="s">
        <v>1269</v>
      </c>
      <c r="B44" s="113">
        <v>3750</v>
      </c>
      <c r="C44" s="114" t="s">
        <v>1269</v>
      </c>
      <c r="D44" s="113">
        <v>0</v>
      </c>
    </row>
    <row r="45" spans="1:4" ht="16.5" customHeight="1">
      <c r="A45" s="112" t="s">
        <v>1270</v>
      </c>
      <c r="B45" s="113">
        <v>329</v>
      </c>
      <c r="C45" s="114" t="s">
        <v>1270</v>
      </c>
      <c r="D45" s="113">
        <v>0</v>
      </c>
    </row>
    <row r="46" spans="1:4" ht="16.5" customHeight="1">
      <c r="A46" s="112" t="s">
        <v>1271</v>
      </c>
      <c r="B46" s="113">
        <v>527</v>
      </c>
      <c r="C46" s="114" t="s">
        <v>1271</v>
      </c>
      <c r="D46" s="113">
        <v>0</v>
      </c>
    </row>
    <row r="47" spans="1:4" ht="16.5" customHeight="1">
      <c r="A47" s="112" t="s">
        <v>1272</v>
      </c>
      <c r="B47" s="113">
        <v>0</v>
      </c>
      <c r="C47" s="114" t="s">
        <v>1272</v>
      </c>
      <c r="D47" s="113">
        <v>0</v>
      </c>
    </row>
    <row r="48" spans="1:4" ht="16.5" customHeight="1">
      <c r="A48" s="112" t="s">
        <v>1273</v>
      </c>
      <c r="B48" s="113">
        <v>200</v>
      </c>
      <c r="C48" s="114" t="s">
        <v>1273</v>
      </c>
      <c r="D48" s="113">
        <v>0</v>
      </c>
    </row>
    <row r="49" spans="1:4" ht="16.5" customHeight="1">
      <c r="A49" s="112" t="s">
        <v>1274</v>
      </c>
      <c r="B49" s="113">
        <v>97</v>
      </c>
      <c r="C49" s="114" t="s">
        <v>1274</v>
      </c>
      <c r="D49" s="113">
        <v>0</v>
      </c>
    </row>
    <row r="50" spans="1:4" ht="16.5" customHeight="1">
      <c r="A50" s="112" t="s">
        <v>1275</v>
      </c>
      <c r="B50" s="113">
        <v>0</v>
      </c>
      <c r="C50" s="114" t="s">
        <v>1275</v>
      </c>
      <c r="D50" s="113">
        <v>0</v>
      </c>
    </row>
    <row r="51" spans="1:4" ht="16.5" customHeight="1">
      <c r="A51" s="112" t="s">
        <v>1276</v>
      </c>
      <c r="B51" s="113">
        <v>2994</v>
      </c>
      <c r="C51" s="114" t="s">
        <v>1277</v>
      </c>
      <c r="D51" s="113">
        <v>0</v>
      </c>
    </row>
    <row r="52" spans="1:4" ht="16.5" customHeight="1">
      <c r="A52" s="109" t="s">
        <v>1159</v>
      </c>
      <c r="B52" s="110">
        <f>SUM(B53:B56)</f>
        <v>0</v>
      </c>
      <c r="C52" s="111" t="s">
        <v>1151</v>
      </c>
      <c r="D52" s="110">
        <f>SUM(D53:D56)</f>
        <v>4550</v>
      </c>
    </row>
    <row r="53" spans="1:4" ht="16.5" customHeight="1">
      <c r="A53" s="112" t="s">
        <v>1278</v>
      </c>
      <c r="B53" s="113">
        <v>0</v>
      </c>
      <c r="C53" s="114" t="s">
        <v>1279</v>
      </c>
      <c r="D53" s="113">
        <v>361</v>
      </c>
    </row>
    <row r="54" spans="1:4" ht="16.5" customHeight="1">
      <c r="A54" s="112" t="s">
        <v>1280</v>
      </c>
      <c r="B54" s="113">
        <v>0</v>
      </c>
      <c r="C54" s="114" t="s">
        <v>1281</v>
      </c>
      <c r="D54" s="113">
        <v>817</v>
      </c>
    </row>
    <row r="55" spans="1:4" ht="16.5" customHeight="1">
      <c r="A55" s="112" t="s">
        <v>1282</v>
      </c>
      <c r="B55" s="113">
        <v>0</v>
      </c>
      <c r="C55" s="114" t="s">
        <v>1283</v>
      </c>
      <c r="D55" s="113">
        <v>0</v>
      </c>
    </row>
    <row r="56" spans="1:4" ht="16.5" customHeight="1">
      <c r="A56" s="112" t="s">
        <v>1284</v>
      </c>
      <c r="B56" s="113">
        <v>0</v>
      </c>
      <c r="C56" s="114" t="s">
        <v>1285</v>
      </c>
      <c r="D56" s="113">
        <v>3372</v>
      </c>
    </row>
    <row r="57" spans="1:4" ht="16.5" customHeight="1">
      <c r="A57" s="109" t="s">
        <v>1286</v>
      </c>
      <c r="B57" s="110">
        <v>0</v>
      </c>
      <c r="C57" s="114"/>
      <c r="D57" s="110"/>
    </row>
    <row r="58" spans="1:4" ht="16.5" customHeight="1">
      <c r="A58" s="109" t="s">
        <v>1287</v>
      </c>
      <c r="B58" s="110">
        <v>5974</v>
      </c>
      <c r="C58" s="114"/>
      <c r="D58" s="110"/>
    </row>
    <row r="59" spans="1:4" ht="16.5" customHeight="1">
      <c r="A59" s="109" t="s">
        <v>1288</v>
      </c>
      <c r="B59" s="110">
        <f>SUM(B60:B62)</f>
        <v>15129</v>
      </c>
      <c r="C59" s="111" t="s">
        <v>1162</v>
      </c>
      <c r="D59" s="110">
        <v>0</v>
      </c>
    </row>
    <row r="60" spans="1:4" ht="16.5" customHeight="1">
      <c r="A60" s="112" t="s">
        <v>1289</v>
      </c>
      <c r="B60" s="110">
        <v>276</v>
      </c>
      <c r="C60" s="114"/>
      <c r="D60" s="110"/>
    </row>
    <row r="61" spans="1:4" ht="16.5" customHeight="1">
      <c r="A61" s="112" t="s">
        <v>1290</v>
      </c>
      <c r="B61" s="110">
        <v>0</v>
      </c>
      <c r="C61" s="114"/>
      <c r="D61" s="110"/>
    </row>
    <row r="62" spans="1:4" ht="16.5" customHeight="1">
      <c r="A62" s="112" t="s">
        <v>1291</v>
      </c>
      <c r="B62" s="110">
        <v>14853</v>
      </c>
      <c r="C62" s="114"/>
      <c r="D62" s="110"/>
    </row>
    <row r="63" spans="1:4" ht="16.5" customHeight="1">
      <c r="A63" s="109" t="s">
        <v>1292</v>
      </c>
      <c r="B63" s="110">
        <f>B64</f>
        <v>0</v>
      </c>
      <c r="C63" s="111" t="s">
        <v>1293</v>
      </c>
      <c r="D63" s="110">
        <f>D64</f>
        <v>0</v>
      </c>
    </row>
    <row r="64" spans="1:4" ht="16.5" customHeight="1">
      <c r="A64" s="109" t="s">
        <v>1294</v>
      </c>
      <c r="B64" s="110">
        <f>B65</f>
        <v>0</v>
      </c>
      <c r="C64" s="111" t="s">
        <v>1295</v>
      </c>
      <c r="D64" s="110">
        <f>SUM(D65:D68)</f>
        <v>0</v>
      </c>
    </row>
    <row r="65" spans="1:4" ht="16.5" customHeight="1">
      <c r="A65" s="109" t="s">
        <v>1296</v>
      </c>
      <c r="B65" s="110">
        <f>SUM(B66:B69)</f>
        <v>0</v>
      </c>
      <c r="C65" s="114" t="s">
        <v>1297</v>
      </c>
      <c r="D65" s="110">
        <v>0</v>
      </c>
    </row>
    <row r="66" spans="1:4" ht="16.5" customHeight="1">
      <c r="A66" s="112" t="s">
        <v>1298</v>
      </c>
      <c r="B66" s="110">
        <v>0</v>
      </c>
      <c r="C66" s="114" t="s">
        <v>1299</v>
      </c>
      <c r="D66" s="110">
        <v>0</v>
      </c>
    </row>
    <row r="67" spans="1:4" ht="16.5" customHeight="1">
      <c r="A67" s="112" t="s">
        <v>1300</v>
      </c>
      <c r="B67" s="110">
        <v>0</v>
      </c>
      <c r="C67" s="114" t="s">
        <v>1301</v>
      </c>
      <c r="D67" s="110">
        <v>0</v>
      </c>
    </row>
    <row r="68" spans="1:4" ht="16.5" customHeight="1">
      <c r="A68" s="112" t="s">
        <v>1302</v>
      </c>
      <c r="B68" s="110">
        <v>0</v>
      </c>
      <c r="C68" s="114" t="s">
        <v>1303</v>
      </c>
      <c r="D68" s="110">
        <v>0</v>
      </c>
    </row>
    <row r="69" spans="1:4" ht="16.5" customHeight="1">
      <c r="A69" s="112" t="s">
        <v>1304</v>
      </c>
      <c r="B69" s="110">
        <v>0</v>
      </c>
      <c r="C69" s="114"/>
      <c r="D69" s="110"/>
    </row>
    <row r="70" spans="1:4" ht="16.5" customHeight="1">
      <c r="A70" s="109" t="s">
        <v>1164</v>
      </c>
      <c r="B70" s="110">
        <f>B71</f>
        <v>6000</v>
      </c>
      <c r="C70" s="111" t="s">
        <v>1163</v>
      </c>
      <c r="D70" s="110">
        <f>SUM(D71:D74)</f>
        <v>0</v>
      </c>
    </row>
    <row r="71" spans="1:4" ht="16.5" customHeight="1">
      <c r="A71" s="112" t="s">
        <v>1305</v>
      </c>
      <c r="B71" s="110">
        <f>SUM(B72:B75)</f>
        <v>6000</v>
      </c>
      <c r="C71" s="114" t="s">
        <v>1306</v>
      </c>
      <c r="D71" s="113">
        <v>0</v>
      </c>
    </row>
    <row r="72" spans="1:4" ht="16.5" customHeight="1">
      <c r="A72" s="112" t="s">
        <v>1307</v>
      </c>
      <c r="B72" s="113">
        <v>6000</v>
      </c>
      <c r="C72" s="114" t="s">
        <v>1308</v>
      </c>
      <c r="D72" s="113">
        <v>0</v>
      </c>
    </row>
    <row r="73" spans="1:4" ht="16.5" customHeight="1">
      <c r="A73" s="112" t="s">
        <v>1309</v>
      </c>
      <c r="B73" s="113">
        <v>0</v>
      </c>
      <c r="C73" s="114" t="s">
        <v>1310</v>
      </c>
      <c r="D73" s="113">
        <v>0</v>
      </c>
    </row>
    <row r="74" spans="1:4" ht="16.5" customHeight="1">
      <c r="A74" s="112" t="s">
        <v>1311</v>
      </c>
      <c r="B74" s="113">
        <v>0</v>
      </c>
      <c r="C74" s="114" t="s">
        <v>1312</v>
      </c>
      <c r="D74" s="113">
        <v>0</v>
      </c>
    </row>
    <row r="75" spans="1:4" ht="16.5" customHeight="1">
      <c r="A75" s="112" t="s">
        <v>1313</v>
      </c>
      <c r="B75" s="113">
        <v>0</v>
      </c>
      <c r="C75" s="114"/>
      <c r="D75" s="108"/>
    </row>
    <row r="76" spans="1:4" ht="16.5" customHeight="1">
      <c r="A76" s="109" t="s">
        <v>1314</v>
      </c>
      <c r="B76" s="113">
        <v>0</v>
      </c>
      <c r="C76" s="111" t="s">
        <v>1167</v>
      </c>
      <c r="D76" s="110">
        <v>0</v>
      </c>
    </row>
    <row r="77" spans="1:4" ht="16.5" customHeight="1">
      <c r="A77" s="109" t="s">
        <v>1315</v>
      </c>
      <c r="B77" s="110">
        <v>0</v>
      </c>
      <c r="C77" s="111" t="s">
        <v>1316</v>
      </c>
      <c r="D77" s="110">
        <v>0</v>
      </c>
    </row>
    <row r="78" spans="1:4" ht="16.5" customHeight="1">
      <c r="A78" s="109" t="s">
        <v>1317</v>
      </c>
      <c r="B78" s="113">
        <v>0</v>
      </c>
      <c r="C78" s="111" t="s">
        <v>1318</v>
      </c>
      <c r="D78" s="110">
        <v>0</v>
      </c>
    </row>
    <row r="79" spans="1:4" ht="16.5" customHeight="1">
      <c r="A79" s="109" t="s">
        <v>1319</v>
      </c>
      <c r="B79" s="110">
        <v>0</v>
      </c>
      <c r="C79" s="111" t="s">
        <v>1169</v>
      </c>
      <c r="D79" s="110">
        <v>0</v>
      </c>
    </row>
    <row r="80" spans="1:4" ht="16.5" customHeight="1">
      <c r="A80" s="109" t="s">
        <v>1320</v>
      </c>
      <c r="B80" s="110">
        <f>SUM(B81:B83)</f>
        <v>0</v>
      </c>
      <c r="C80" s="111" t="s">
        <v>1321</v>
      </c>
      <c r="D80" s="110">
        <f>SUM(D81:D83)</f>
        <v>0</v>
      </c>
    </row>
    <row r="81" spans="1:4" ht="16.5" customHeight="1">
      <c r="A81" s="112" t="s">
        <v>2496</v>
      </c>
      <c r="B81" s="110">
        <v>0</v>
      </c>
      <c r="C81" s="114" t="s">
        <v>2497</v>
      </c>
      <c r="D81" s="110">
        <v>0</v>
      </c>
    </row>
    <row r="82" spans="1:4" ht="16.5" customHeight="1">
      <c r="A82" s="112" t="s">
        <v>1322</v>
      </c>
      <c r="B82" s="113">
        <v>0</v>
      </c>
      <c r="C82" s="114" t="s">
        <v>1323</v>
      </c>
      <c r="D82" s="113">
        <v>0</v>
      </c>
    </row>
    <row r="83" spans="1:4" ht="16.5" customHeight="1">
      <c r="A83" s="112" t="s">
        <v>1324</v>
      </c>
      <c r="B83" s="113">
        <v>0</v>
      </c>
      <c r="C83" s="114" t="s">
        <v>1325</v>
      </c>
      <c r="D83" s="113">
        <v>0</v>
      </c>
    </row>
    <row r="84" spans="1:4" ht="16.5" customHeight="1">
      <c r="A84" s="109" t="s">
        <v>1326</v>
      </c>
      <c r="B84" s="113">
        <v>0</v>
      </c>
      <c r="C84" s="111" t="s">
        <v>1327</v>
      </c>
      <c r="D84" s="113">
        <v>0</v>
      </c>
    </row>
    <row r="85" spans="1:4" ht="16.5" customHeight="1">
      <c r="A85" s="109" t="s">
        <v>1328</v>
      </c>
      <c r="B85" s="113">
        <v>0</v>
      </c>
      <c r="C85" s="111" t="s">
        <v>1329</v>
      </c>
      <c r="D85" s="113">
        <v>0</v>
      </c>
    </row>
    <row r="86" spans="1:4" ht="16.5" customHeight="1">
      <c r="A86" s="109"/>
      <c r="B86" s="110"/>
      <c r="C86" s="111" t="s">
        <v>1330</v>
      </c>
      <c r="D86" s="110">
        <v>0</v>
      </c>
    </row>
    <row r="87" spans="1:4" ht="16.5" customHeight="1">
      <c r="A87" s="109"/>
      <c r="B87" s="110"/>
      <c r="C87" s="111" t="s">
        <v>1171</v>
      </c>
      <c r="D87" s="110">
        <f>B90-D5-D6-D52-D59-D63-D70-D76-D77-D78-D79-D80-D84-D85-D86</f>
        <v>9259</v>
      </c>
    </row>
    <row r="88" spans="1:4" ht="16.5" customHeight="1">
      <c r="A88" s="109"/>
      <c r="B88" s="110"/>
      <c r="C88" s="111" t="s">
        <v>1331</v>
      </c>
      <c r="D88" s="110">
        <v>9259</v>
      </c>
    </row>
    <row r="89" spans="1:4" ht="16.5" customHeight="1">
      <c r="A89" s="109"/>
      <c r="B89" s="110"/>
      <c r="C89" s="111" t="s">
        <v>1332</v>
      </c>
      <c r="D89" s="110">
        <f>D87-D88</f>
        <v>0</v>
      </c>
    </row>
    <row r="90" spans="1:4" ht="16.5" customHeight="1">
      <c r="A90" s="115" t="s">
        <v>1333</v>
      </c>
      <c r="B90" s="110">
        <f>SUM(B5:B6,B52,B57:B59,B63,B70,B76:B80,B84:B85)</f>
        <v>165030</v>
      </c>
      <c r="C90" s="115" t="s">
        <v>1334</v>
      </c>
      <c r="D90" s="110">
        <f>SUM(D5:D6,D52,D59,D63,D70,D76:D80,D84:D87)</f>
        <v>165030</v>
      </c>
    </row>
  </sheetData>
  <mergeCells count="2">
    <mergeCell ref="A2:D2"/>
    <mergeCell ref="A3:D3"/>
  </mergeCells>
  <phoneticPr fontId="10" type="noConversion"/>
  <printOptions horizontalCentered="1" verticalCentered="1"/>
  <pageMargins left="0.39370078740157483" right="0.39370078740157483" top="0.39370078740157483" bottom="0.39370078740157483" header="0.31496062992125984" footer="0.31496062992125984"/>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99"/>
  <sheetViews>
    <sheetView topLeftCell="A79" workbookViewId="0">
      <selection activeCell="E6" sqref="E6"/>
    </sheetView>
  </sheetViews>
  <sheetFormatPr defaultRowHeight="12.75"/>
  <cols>
    <col min="1" max="1" width="81.1640625" style="20" customWidth="1"/>
    <col min="2" max="2" width="16.5" style="20" customWidth="1"/>
    <col min="3" max="16384" width="9.33203125" style="20"/>
  </cols>
  <sheetData>
    <row r="1" spans="1:2">
      <c r="A1" s="106" t="s">
        <v>2486</v>
      </c>
    </row>
    <row r="2" spans="1:2" ht="34.5" customHeight="1">
      <c r="A2" s="153" t="s">
        <v>2432</v>
      </c>
      <c r="B2" s="153"/>
    </row>
    <row r="3" spans="1:2" s="116" customFormat="1" ht="11.25" customHeight="1">
      <c r="A3" s="154" t="s">
        <v>2091</v>
      </c>
      <c r="B3" s="154"/>
    </row>
    <row r="4" spans="1:2" ht="16.5" customHeight="1">
      <c r="A4" s="58" t="s">
        <v>1335</v>
      </c>
      <c r="B4" s="58" t="s">
        <v>1336</v>
      </c>
    </row>
    <row r="5" spans="1:2" ht="19.5" customHeight="1">
      <c r="A5" s="59" t="s">
        <v>1206</v>
      </c>
      <c r="B5" s="60">
        <f>SUM(B6,B358)</f>
        <v>52287</v>
      </c>
    </row>
    <row r="6" spans="1:2" ht="13.7" customHeight="1">
      <c r="A6" s="61" t="s">
        <v>1337</v>
      </c>
      <c r="B6" s="60">
        <f>B7+B54+B74+B86+B207+B270+B276+B280+B294+B303+B309+B318+B327+B330+B333+B336+B347+B351+B354+B357</f>
        <v>29190</v>
      </c>
    </row>
    <row r="7" spans="1:2" ht="13.7" customHeight="1">
      <c r="A7" s="61" t="s">
        <v>1338</v>
      </c>
      <c r="B7" s="60">
        <f>SUM(B8,B33,B37,B40,B51)</f>
        <v>6024</v>
      </c>
    </row>
    <row r="8" spans="1:2" ht="13.7" customHeight="1">
      <c r="A8" s="61" t="s">
        <v>1339</v>
      </c>
      <c r="B8" s="60">
        <f>SUM(B9:B32)</f>
        <v>3937</v>
      </c>
    </row>
    <row r="9" spans="1:2" ht="13.7" customHeight="1">
      <c r="A9" s="62" t="s">
        <v>1340</v>
      </c>
      <c r="B9" s="60">
        <v>138</v>
      </c>
    </row>
    <row r="10" spans="1:2" ht="13.7" customHeight="1">
      <c r="A10" s="62" t="s">
        <v>1341</v>
      </c>
      <c r="B10" s="60">
        <v>69</v>
      </c>
    </row>
    <row r="11" spans="1:2" ht="13.7" customHeight="1">
      <c r="A11" s="62" t="s">
        <v>1342</v>
      </c>
      <c r="B11" s="60">
        <v>2341</v>
      </c>
    </row>
    <row r="12" spans="1:2" ht="13.7" customHeight="1">
      <c r="A12" s="62" t="s">
        <v>1343</v>
      </c>
      <c r="B12" s="60">
        <v>0</v>
      </c>
    </row>
    <row r="13" spans="1:2" ht="13.7" customHeight="1">
      <c r="A13" s="62" t="s">
        <v>1344</v>
      </c>
      <c r="B13" s="60">
        <v>218</v>
      </c>
    </row>
    <row r="14" spans="1:2" ht="13.7" customHeight="1">
      <c r="A14" s="62" t="s">
        <v>1345</v>
      </c>
      <c r="B14" s="60">
        <v>160</v>
      </c>
    </row>
    <row r="15" spans="1:2" ht="13.7" customHeight="1">
      <c r="A15" s="62" t="s">
        <v>1346</v>
      </c>
      <c r="B15" s="60">
        <v>269</v>
      </c>
    </row>
    <row r="16" spans="1:2" ht="13.7" customHeight="1">
      <c r="A16" s="62" t="s">
        <v>1347</v>
      </c>
      <c r="B16" s="60">
        <v>14</v>
      </c>
    </row>
    <row r="17" spans="1:2" ht="13.7" customHeight="1">
      <c r="A17" s="62" t="s">
        <v>1348</v>
      </c>
      <c r="B17" s="60">
        <v>0</v>
      </c>
    </row>
    <row r="18" spans="1:2" ht="13.7" customHeight="1">
      <c r="A18" s="62" t="s">
        <v>1349</v>
      </c>
      <c r="B18" s="60">
        <v>0</v>
      </c>
    </row>
    <row r="19" spans="1:2" ht="13.7" customHeight="1">
      <c r="A19" s="62" t="s">
        <v>1350</v>
      </c>
      <c r="B19" s="60">
        <v>0</v>
      </c>
    </row>
    <row r="20" spans="1:2" ht="13.7" customHeight="1">
      <c r="A20" s="62" t="s">
        <v>1351</v>
      </c>
      <c r="B20" s="60">
        <v>0</v>
      </c>
    </row>
    <row r="21" spans="1:2" ht="13.7" customHeight="1">
      <c r="A21" s="62" t="s">
        <v>1352</v>
      </c>
      <c r="B21" s="60">
        <v>0</v>
      </c>
    </row>
    <row r="22" spans="1:2" ht="13.7" customHeight="1">
      <c r="A22" s="62" t="s">
        <v>1353</v>
      </c>
      <c r="B22" s="60">
        <v>0</v>
      </c>
    </row>
    <row r="23" spans="1:2" ht="13.7" customHeight="1">
      <c r="A23" s="62" t="s">
        <v>1354</v>
      </c>
      <c r="B23" s="60">
        <v>-24</v>
      </c>
    </row>
    <row r="24" spans="1:2" ht="13.7" customHeight="1">
      <c r="A24" s="62" t="s">
        <v>1355</v>
      </c>
      <c r="B24" s="60">
        <v>0</v>
      </c>
    </row>
    <row r="25" spans="1:2" ht="13.7" customHeight="1">
      <c r="A25" s="62" t="s">
        <v>1356</v>
      </c>
      <c r="B25" s="60">
        <v>0</v>
      </c>
    </row>
    <row r="26" spans="1:2" ht="13.7" customHeight="1">
      <c r="A26" s="62" t="s">
        <v>1357</v>
      </c>
      <c r="B26" s="60">
        <v>752</v>
      </c>
    </row>
    <row r="27" spans="1:2" ht="13.7" customHeight="1">
      <c r="A27" s="62" t="s">
        <v>1358</v>
      </c>
      <c r="B27" s="60">
        <v>0</v>
      </c>
    </row>
    <row r="28" spans="1:2" ht="13.7" customHeight="1">
      <c r="A28" s="62" t="s">
        <v>1359</v>
      </c>
      <c r="B28" s="60">
        <v>0</v>
      </c>
    </row>
    <row r="29" spans="1:2" ht="13.7" customHeight="1">
      <c r="A29" s="62" t="s">
        <v>1360</v>
      </c>
      <c r="B29" s="60">
        <v>0</v>
      </c>
    </row>
    <row r="30" spans="1:2" ht="13.7" customHeight="1">
      <c r="A30" s="62" t="s">
        <v>1361</v>
      </c>
      <c r="B30" s="60">
        <v>0</v>
      </c>
    </row>
    <row r="31" spans="1:2" ht="13.7" customHeight="1">
      <c r="A31" s="62" t="s">
        <v>1362</v>
      </c>
      <c r="B31" s="60">
        <v>0</v>
      </c>
    </row>
    <row r="32" spans="1:2" ht="13.7" customHeight="1">
      <c r="A32" s="62" t="s">
        <v>1363</v>
      </c>
      <c r="B32" s="60">
        <v>0</v>
      </c>
    </row>
    <row r="33" spans="1:2" ht="13.7" customHeight="1">
      <c r="A33" s="61" t="s">
        <v>1364</v>
      </c>
      <c r="B33" s="60">
        <f>SUM(B34:B36)</f>
        <v>0</v>
      </c>
    </row>
    <row r="34" spans="1:2" ht="13.7" customHeight="1">
      <c r="A34" s="62" t="s">
        <v>1365</v>
      </c>
      <c r="B34" s="60">
        <v>0</v>
      </c>
    </row>
    <row r="35" spans="1:2" ht="13.7" customHeight="1">
      <c r="A35" s="62" t="s">
        <v>1366</v>
      </c>
      <c r="B35" s="60">
        <v>0</v>
      </c>
    </row>
    <row r="36" spans="1:2" ht="13.7" customHeight="1">
      <c r="A36" s="62" t="s">
        <v>1367</v>
      </c>
      <c r="B36" s="60">
        <v>0</v>
      </c>
    </row>
    <row r="37" spans="1:2" ht="13.7" customHeight="1">
      <c r="A37" s="61" t="s">
        <v>1368</v>
      </c>
      <c r="B37" s="60">
        <f>B38+B39</f>
        <v>0</v>
      </c>
    </row>
    <row r="38" spans="1:2" ht="13.7" customHeight="1">
      <c r="A38" s="62" t="s">
        <v>1369</v>
      </c>
      <c r="B38" s="60">
        <v>0</v>
      </c>
    </row>
    <row r="39" spans="1:2" ht="13.7" customHeight="1">
      <c r="A39" s="62" t="s">
        <v>1370</v>
      </c>
      <c r="B39" s="60">
        <v>0</v>
      </c>
    </row>
    <row r="40" spans="1:2" ht="13.7" customHeight="1">
      <c r="A40" s="61" t="s">
        <v>1371</v>
      </c>
      <c r="B40" s="60">
        <f>SUM(B41:B50)</f>
        <v>2087</v>
      </c>
    </row>
    <row r="41" spans="1:2" ht="13.7" customHeight="1">
      <c r="A41" s="62" t="s">
        <v>1372</v>
      </c>
      <c r="B41" s="60">
        <v>2118</v>
      </c>
    </row>
    <row r="42" spans="1:2" ht="13.7" customHeight="1">
      <c r="A42" s="62" t="s">
        <v>1373</v>
      </c>
      <c r="B42" s="60">
        <v>0</v>
      </c>
    </row>
    <row r="43" spans="1:2" ht="13.7" customHeight="1">
      <c r="A43" s="62" t="s">
        <v>1374</v>
      </c>
      <c r="B43" s="60">
        <v>0</v>
      </c>
    </row>
    <row r="44" spans="1:2" ht="13.7" customHeight="1">
      <c r="A44" s="62" t="s">
        <v>1375</v>
      </c>
      <c r="B44" s="60">
        <v>0</v>
      </c>
    </row>
    <row r="45" spans="1:2" ht="13.7" customHeight="1">
      <c r="A45" s="62" t="s">
        <v>1376</v>
      </c>
      <c r="B45" s="60">
        <v>0</v>
      </c>
    </row>
    <row r="46" spans="1:2" ht="13.7" customHeight="1">
      <c r="A46" s="62" t="s">
        <v>1377</v>
      </c>
      <c r="B46" s="60">
        <v>0</v>
      </c>
    </row>
    <row r="47" spans="1:2" ht="13.7" customHeight="1">
      <c r="A47" s="62" t="s">
        <v>1378</v>
      </c>
      <c r="B47" s="60">
        <v>0</v>
      </c>
    </row>
    <row r="48" spans="1:2" ht="13.7" customHeight="1">
      <c r="A48" s="62" t="s">
        <v>1379</v>
      </c>
      <c r="B48" s="60">
        <v>0</v>
      </c>
    </row>
    <row r="49" spans="1:2" ht="13.7" customHeight="1">
      <c r="A49" s="62" t="s">
        <v>1380</v>
      </c>
      <c r="B49" s="60">
        <v>-31</v>
      </c>
    </row>
    <row r="50" spans="1:2" ht="13.7" customHeight="1">
      <c r="A50" s="62" t="s">
        <v>1381</v>
      </c>
      <c r="B50" s="60">
        <v>0</v>
      </c>
    </row>
    <row r="51" spans="1:2" ht="13.7" customHeight="1">
      <c r="A51" s="61" t="s">
        <v>1382</v>
      </c>
      <c r="B51" s="60">
        <f>SUM(B52:B53)</f>
        <v>0</v>
      </c>
    </row>
    <row r="52" spans="1:2" ht="13.7" customHeight="1">
      <c r="A52" s="62" t="s">
        <v>1383</v>
      </c>
      <c r="B52" s="60">
        <v>0</v>
      </c>
    </row>
    <row r="53" spans="1:2" ht="13.7" customHeight="1">
      <c r="A53" s="62" t="s">
        <v>1384</v>
      </c>
      <c r="B53" s="60">
        <v>0</v>
      </c>
    </row>
    <row r="54" spans="1:2" ht="13.7" customHeight="1">
      <c r="A54" s="61" t="s">
        <v>1385</v>
      </c>
      <c r="B54" s="60">
        <f>SUM(B55,B67,B73)</f>
        <v>0</v>
      </c>
    </row>
    <row r="55" spans="1:2" ht="13.7" customHeight="1">
      <c r="A55" s="61" t="s">
        <v>1386</v>
      </c>
      <c r="B55" s="60">
        <f>SUM(B56:B66)</f>
        <v>0</v>
      </c>
    </row>
    <row r="56" spans="1:2" ht="13.7" customHeight="1">
      <c r="A56" s="62" t="s">
        <v>1387</v>
      </c>
      <c r="B56" s="60">
        <v>0</v>
      </c>
    </row>
    <row r="57" spans="1:2" ht="13.7" customHeight="1">
      <c r="A57" s="62" t="s">
        <v>1388</v>
      </c>
      <c r="B57" s="60">
        <v>0</v>
      </c>
    </row>
    <row r="58" spans="1:2" ht="13.7" customHeight="1">
      <c r="A58" s="62" t="s">
        <v>1389</v>
      </c>
      <c r="B58" s="60">
        <v>0</v>
      </c>
    </row>
    <row r="59" spans="1:2" ht="13.7" customHeight="1">
      <c r="A59" s="62" t="s">
        <v>1390</v>
      </c>
      <c r="B59" s="60">
        <v>0</v>
      </c>
    </row>
    <row r="60" spans="1:2" ht="13.7" customHeight="1">
      <c r="A60" s="62" t="s">
        <v>1391</v>
      </c>
      <c r="B60" s="60">
        <v>0</v>
      </c>
    </row>
    <row r="61" spans="1:2" ht="13.7" customHeight="1">
      <c r="A61" s="62" t="s">
        <v>1392</v>
      </c>
      <c r="B61" s="60">
        <v>0</v>
      </c>
    </row>
    <row r="62" spans="1:2" ht="13.7" customHeight="1">
      <c r="A62" s="62" t="s">
        <v>1393</v>
      </c>
      <c r="B62" s="60">
        <v>0</v>
      </c>
    </row>
    <row r="63" spans="1:2" ht="13.7" customHeight="1">
      <c r="A63" s="62" t="s">
        <v>1394</v>
      </c>
      <c r="B63" s="60">
        <v>0</v>
      </c>
    </row>
    <row r="64" spans="1:2" ht="13.7" customHeight="1">
      <c r="A64" s="62" t="s">
        <v>1395</v>
      </c>
      <c r="B64" s="60">
        <v>0</v>
      </c>
    </row>
    <row r="65" spans="1:2" ht="13.7" customHeight="1">
      <c r="A65" s="62" t="s">
        <v>1396</v>
      </c>
      <c r="B65" s="60">
        <v>0</v>
      </c>
    </row>
    <row r="66" spans="1:2" ht="13.7" customHeight="1">
      <c r="A66" s="62" t="s">
        <v>1397</v>
      </c>
      <c r="B66" s="60">
        <v>0</v>
      </c>
    </row>
    <row r="67" spans="1:2" ht="13.7" customHeight="1">
      <c r="A67" s="61" t="s">
        <v>1398</v>
      </c>
      <c r="B67" s="60">
        <f>SUM(B68:B72)</f>
        <v>0</v>
      </c>
    </row>
    <row r="68" spans="1:2" ht="13.7" customHeight="1">
      <c r="A68" s="62" t="s">
        <v>1399</v>
      </c>
      <c r="B68" s="60">
        <v>0</v>
      </c>
    </row>
    <row r="69" spans="1:2" ht="13.7" customHeight="1">
      <c r="A69" s="62" t="s">
        <v>1400</v>
      </c>
      <c r="B69" s="60">
        <v>0</v>
      </c>
    </row>
    <row r="70" spans="1:2" ht="13.7" customHeight="1">
      <c r="A70" s="62" t="s">
        <v>1401</v>
      </c>
      <c r="B70" s="60">
        <v>0</v>
      </c>
    </row>
    <row r="71" spans="1:2" ht="13.7" customHeight="1">
      <c r="A71" s="62" t="s">
        <v>1402</v>
      </c>
      <c r="B71" s="60">
        <v>0</v>
      </c>
    </row>
    <row r="72" spans="1:2" ht="13.7" customHeight="1">
      <c r="A72" s="62" t="s">
        <v>1403</v>
      </c>
      <c r="B72" s="60">
        <v>0</v>
      </c>
    </row>
    <row r="73" spans="1:2" ht="13.7" customHeight="1">
      <c r="A73" s="61" t="s">
        <v>1404</v>
      </c>
      <c r="B73" s="60">
        <v>0</v>
      </c>
    </row>
    <row r="74" spans="1:2" ht="13.7" customHeight="1">
      <c r="A74" s="61" t="s">
        <v>1405</v>
      </c>
      <c r="B74" s="60">
        <f>SUM(B75,B76,B79:B85)</f>
        <v>3186</v>
      </c>
    </row>
    <row r="75" spans="1:2" ht="13.7" customHeight="1">
      <c r="A75" s="61" t="s">
        <v>1406</v>
      </c>
      <c r="B75" s="60">
        <v>0</v>
      </c>
    </row>
    <row r="76" spans="1:2" ht="13.7" customHeight="1">
      <c r="A76" s="61" t="s">
        <v>1407</v>
      </c>
      <c r="B76" s="60">
        <f>SUM(B77:B78)</f>
        <v>1</v>
      </c>
    </row>
    <row r="77" spans="1:2" ht="13.7" customHeight="1">
      <c r="A77" s="62" t="s">
        <v>1408</v>
      </c>
      <c r="B77" s="60">
        <v>0</v>
      </c>
    </row>
    <row r="78" spans="1:2" ht="13.7" customHeight="1">
      <c r="A78" s="62" t="s">
        <v>1409</v>
      </c>
      <c r="B78" s="60">
        <v>1</v>
      </c>
    </row>
    <row r="79" spans="1:2" ht="13.7" customHeight="1">
      <c r="A79" s="61" t="s">
        <v>1410</v>
      </c>
      <c r="B79" s="60">
        <v>3379</v>
      </c>
    </row>
    <row r="80" spans="1:2" ht="13.7" customHeight="1">
      <c r="A80" s="61" t="s">
        <v>1411</v>
      </c>
      <c r="B80" s="60">
        <v>51</v>
      </c>
    </row>
    <row r="81" spans="1:2" ht="13.7" customHeight="1">
      <c r="A81" s="61" t="s">
        <v>1412</v>
      </c>
      <c r="B81" s="60">
        <v>0</v>
      </c>
    </row>
    <row r="82" spans="1:2" ht="13.7" customHeight="1">
      <c r="A82" s="61" t="s">
        <v>1413</v>
      </c>
      <c r="B82" s="60">
        <v>0</v>
      </c>
    </row>
    <row r="83" spans="1:2" ht="13.7" customHeight="1">
      <c r="A83" s="61" t="s">
        <v>1414</v>
      </c>
      <c r="B83" s="60">
        <v>0</v>
      </c>
    </row>
    <row r="84" spans="1:2" ht="13.7" customHeight="1">
      <c r="A84" s="61" t="s">
        <v>1415</v>
      </c>
      <c r="B84" s="60">
        <v>-245</v>
      </c>
    </row>
    <row r="85" spans="1:2" ht="13.7" customHeight="1">
      <c r="A85" s="61" t="s">
        <v>1416</v>
      </c>
      <c r="B85" s="60">
        <v>0</v>
      </c>
    </row>
    <row r="86" spans="1:2" ht="13.7" customHeight="1">
      <c r="A86" s="61" t="s">
        <v>1417</v>
      </c>
      <c r="B86" s="60">
        <f>SUM(B87:B103,B107:B112,B116,B121:B122,B126:B132,B147:B148,B151:B153,B158,B163,B168,B173,B178,B183,B188,B193,B198,B203)</f>
        <v>2378</v>
      </c>
    </row>
    <row r="87" spans="1:2" ht="13.7" customHeight="1">
      <c r="A87" s="61" t="s">
        <v>1418</v>
      </c>
      <c r="B87" s="60">
        <v>0</v>
      </c>
    </row>
    <row r="88" spans="1:2" ht="13.7" customHeight="1">
      <c r="A88" s="61" t="s">
        <v>1419</v>
      </c>
      <c r="B88" s="60">
        <v>0</v>
      </c>
    </row>
    <row r="89" spans="1:2" ht="13.7" customHeight="1">
      <c r="A89" s="61" t="s">
        <v>1420</v>
      </c>
      <c r="B89" s="60">
        <v>0</v>
      </c>
    </row>
    <row r="90" spans="1:2" ht="13.7" customHeight="1">
      <c r="A90" s="61" t="s">
        <v>1421</v>
      </c>
      <c r="B90" s="60">
        <v>0</v>
      </c>
    </row>
    <row r="91" spans="1:2" ht="13.7" customHeight="1">
      <c r="A91" s="61" t="s">
        <v>1422</v>
      </c>
      <c r="B91" s="60">
        <v>0</v>
      </c>
    </row>
    <row r="92" spans="1:2" ht="13.7" customHeight="1">
      <c r="A92" s="61" t="s">
        <v>1423</v>
      </c>
      <c r="B92" s="60">
        <v>0</v>
      </c>
    </row>
    <row r="93" spans="1:2" ht="13.7" customHeight="1">
      <c r="A93" s="61" t="s">
        <v>1424</v>
      </c>
      <c r="B93" s="60">
        <v>0</v>
      </c>
    </row>
    <row r="94" spans="1:2" ht="13.7" customHeight="1">
      <c r="A94" s="61" t="s">
        <v>1425</v>
      </c>
      <c r="B94" s="60">
        <v>0</v>
      </c>
    </row>
    <row r="95" spans="1:2" ht="13.7" customHeight="1">
      <c r="A95" s="61" t="s">
        <v>1426</v>
      </c>
      <c r="B95" s="60">
        <v>0</v>
      </c>
    </row>
    <row r="96" spans="1:2" ht="13.7" customHeight="1">
      <c r="A96" s="61" t="s">
        <v>1427</v>
      </c>
      <c r="B96" s="60">
        <v>0</v>
      </c>
    </row>
    <row r="97" spans="1:2" ht="13.7" customHeight="1">
      <c r="A97" s="61" t="s">
        <v>1428</v>
      </c>
      <c r="B97" s="60">
        <v>0</v>
      </c>
    </row>
    <row r="98" spans="1:2" ht="13.7" customHeight="1">
      <c r="A98" s="61" t="s">
        <v>1429</v>
      </c>
      <c r="B98" s="60">
        <v>0</v>
      </c>
    </row>
    <row r="99" spans="1:2" ht="13.7" customHeight="1">
      <c r="A99" s="61" t="s">
        <v>1430</v>
      </c>
      <c r="B99" s="60">
        <v>0</v>
      </c>
    </row>
    <row r="100" spans="1:2" ht="13.7" customHeight="1">
      <c r="A100" s="61" t="s">
        <v>1431</v>
      </c>
      <c r="B100" s="60">
        <v>0</v>
      </c>
    </row>
    <row r="101" spans="1:2" ht="13.7" customHeight="1">
      <c r="A101" s="61" t="s">
        <v>1432</v>
      </c>
      <c r="B101" s="60">
        <v>0</v>
      </c>
    </row>
    <row r="102" spans="1:2" ht="13.7" customHeight="1">
      <c r="A102" s="61" t="s">
        <v>1433</v>
      </c>
      <c r="B102" s="60">
        <v>0</v>
      </c>
    </row>
    <row r="103" spans="1:2" ht="13.7" customHeight="1">
      <c r="A103" s="61" t="s">
        <v>1434</v>
      </c>
      <c r="B103" s="60">
        <f>SUM(B104:B106)</f>
        <v>0</v>
      </c>
    </row>
    <row r="104" spans="1:2" ht="13.7" customHeight="1">
      <c r="A104" s="62" t="s">
        <v>1435</v>
      </c>
      <c r="B104" s="60">
        <v>0</v>
      </c>
    </row>
    <row r="105" spans="1:2" ht="13.7" customHeight="1">
      <c r="A105" s="62" t="s">
        <v>1436</v>
      </c>
      <c r="B105" s="60">
        <v>0</v>
      </c>
    </row>
    <row r="106" spans="1:2" ht="13.7" customHeight="1">
      <c r="A106" s="62" t="s">
        <v>1437</v>
      </c>
      <c r="B106" s="60">
        <v>0</v>
      </c>
    </row>
    <row r="107" spans="1:2" ht="13.7" customHeight="1">
      <c r="A107" s="61" t="s">
        <v>1438</v>
      </c>
      <c r="B107" s="60">
        <v>0</v>
      </c>
    </row>
    <row r="108" spans="1:2" ht="13.7" customHeight="1">
      <c r="A108" s="61" t="s">
        <v>1439</v>
      </c>
      <c r="B108" s="60">
        <v>0</v>
      </c>
    </row>
    <row r="109" spans="1:2" ht="13.7" customHeight="1">
      <c r="A109" s="61" t="s">
        <v>1440</v>
      </c>
      <c r="B109" s="60">
        <v>0</v>
      </c>
    </row>
    <row r="110" spans="1:2" ht="13.7" customHeight="1">
      <c r="A110" s="61" t="s">
        <v>1441</v>
      </c>
      <c r="B110" s="60">
        <v>0</v>
      </c>
    </row>
    <row r="111" spans="1:2" ht="13.7" customHeight="1">
      <c r="A111" s="61" t="s">
        <v>1442</v>
      </c>
      <c r="B111" s="60">
        <v>0</v>
      </c>
    </row>
    <row r="112" spans="1:2" ht="13.7" customHeight="1">
      <c r="A112" s="61" t="s">
        <v>1443</v>
      </c>
      <c r="B112" s="60">
        <f>SUM(B113:B115)</f>
        <v>0</v>
      </c>
    </row>
    <row r="113" spans="1:2" ht="13.7" customHeight="1">
      <c r="A113" s="62" t="s">
        <v>1444</v>
      </c>
      <c r="B113" s="60">
        <v>0</v>
      </c>
    </row>
    <row r="114" spans="1:2" ht="13.7" customHeight="1">
      <c r="A114" s="62" t="s">
        <v>1445</v>
      </c>
      <c r="B114" s="60">
        <v>0</v>
      </c>
    </row>
    <row r="115" spans="1:2" ht="13.7" customHeight="1">
      <c r="A115" s="62" t="s">
        <v>1446</v>
      </c>
      <c r="B115" s="60">
        <v>0</v>
      </c>
    </row>
    <row r="116" spans="1:2" ht="13.7" customHeight="1">
      <c r="A116" s="61" t="s">
        <v>1447</v>
      </c>
      <c r="B116" s="60">
        <f>SUM(B117:B120)</f>
        <v>0</v>
      </c>
    </row>
    <row r="117" spans="1:2" ht="13.7" customHeight="1">
      <c r="A117" s="62" t="s">
        <v>1448</v>
      </c>
      <c r="B117" s="60">
        <v>0</v>
      </c>
    </row>
    <row r="118" spans="1:2" ht="13.7" customHeight="1">
      <c r="A118" s="62" t="s">
        <v>1449</v>
      </c>
      <c r="B118" s="60">
        <v>0</v>
      </c>
    </row>
    <row r="119" spans="1:2" ht="13.7" customHeight="1">
      <c r="A119" s="62" t="s">
        <v>1450</v>
      </c>
      <c r="B119" s="60">
        <v>0</v>
      </c>
    </row>
    <row r="120" spans="1:2" ht="13.7" customHeight="1">
      <c r="A120" s="62" t="s">
        <v>1451</v>
      </c>
      <c r="B120" s="60">
        <v>0</v>
      </c>
    </row>
    <row r="121" spans="1:2" ht="13.7" customHeight="1">
      <c r="A121" s="61" t="s">
        <v>1452</v>
      </c>
      <c r="B121" s="60">
        <v>0</v>
      </c>
    </row>
    <row r="122" spans="1:2" ht="13.7" customHeight="1">
      <c r="A122" s="61" t="s">
        <v>1453</v>
      </c>
      <c r="B122" s="60">
        <f>SUM(B123:B125)</f>
        <v>0</v>
      </c>
    </row>
    <row r="123" spans="1:2" ht="13.7" customHeight="1">
      <c r="A123" s="62" t="s">
        <v>1454</v>
      </c>
      <c r="B123" s="60">
        <v>0</v>
      </c>
    </row>
    <row r="124" spans="1:2" ht="13.7" customHeight="1">
      <c r="A124" s="62" t="s">
        <v>1455</v>
      </c>
      <c r="B124" s="60">
        <v>0</v>
      </c>
    </row>
    <row r="125" spans="1:2" ht="13.7" customHeight="1">
      <c r="A125" s="62" t="s">
        <v>1456</v>
      </c>
      <c r="B125" s="60">
        <v>0</v>
      </c>
    </row>
    <row r="126" spans="1:2" ht="13.7" customHeight="1">
      <c r="A126" s="61" t="s">
        <v>1457</v>
      </c>
      <c r="B126" s="60">
        <v>0</v>
      </c>
    </row>
    <row r="127" spans="1:2" ht="13.7" customHeight="1">
      <c r="A127" s="61" t="s">
        <v>1458</v>
      </c>
      <c r="B127" s="60">
        <v>0</v>
      </c>
    </row>
    <row r="128" spans="1:2" ht="13.7" customHeight="1">
      <c r="A128" s="61" t="s">
        <v>1459</v>
      </c>
      <c r="B128" s="60">
        <v>0</v>
      </c>
    </row>
    <row r="129" spans="1:2" ht="13.7" customHeight="1">
      <c r="A129" s="61" t="s">
        <v>1460</v>
      </c>
      <c r="B129" s="60">
        <v>0</v>
      </c>
    </row>
    <row r="130" spans="1:2" ht="13.7" customHeight="1">
      <c r="A130" s="61" t="s">
        <v>1461</v>
      </c>
      <c r="B130" s="60">
        <v>28</v>
      </c>
    </row>
    <row r="131" spans="1:2" ht="13.7" customHeight="1">
      <c r="A131" s="61" t="s">
        <v>1462</v>
      </c>
      <c r="B131" s="60">
        <v>341</v>
      </c>
    </row>
    <row r="132" spans="1:2" ht="13.7" customHeight="1">
      <c r="A132" s="61" t="s">
        <v>1463</v>
      </c>
      <c r="B132" s="60">
        <f>SUM(B133:B146)</f>
        <v>1685</v>
      </c>
    </row>
    <row r="133" spans="1:2" ht="13.7" customHeight="1">
      <c r="A133" s="62" t="s">
        <v>1464</v>
      </c>
      <c r="B133" s="60">
        <v>0</v>
      </c>
    </row>
    <row r="134" spans="1:2" ht="13.7" customHeight="1">
      <c r="A134" s="62" t="s">
        <v>1465</v>
      </c>
      <c r="B134" s="60">
        <v>0</v>
      </c>
    </row>
    <row r="135" spans="1:2" ht="13.7" customHeight="1">
      <c r="A135" s="62" t="s">
        <v>1466</v>
      </c>
      <c r="B135" s="60">
        <v>0</v>
      </c>
    </row>
    <row r="136" spans="1:2" ht="13.7" customHeight="1">
      <c r="A136" s="62" t="s">
        <v>1467</v>
      </c>
      <c r="B136" s="60">
        <v>0</v>
      </c>
    </row>
    <row r="137" spans="1:2" ht="13.7" customHeight="1">
      <c r="A137" s="62" t="s">
        <v>1468</v>
      </c>
      <c r="B137" s="60">
        <v>0</v>
      </c>
    </row>
    <row r="138" spans="1:2" ht="13.7" customHeight="1">
      <c r="A138" s="62" t="s">
        <v>1469</v>
      </c>
      <c r="B138" s="60">
        <v>0</v>
      </c>
    </row>
    <row r="139" spans="1:2" ht="13.7" customHeight="1">
      <c r="A139" s="62" t="s">
        <v>1470</v>
      </c>
      <c r="B139" s="60">
        <v>0</v>
      </c>
    </row>
    <row r="140" spans="1:2" ht="13.7" customHeight="1">
      <c r="A140" s="62" t="s">
        <v>1471</v>
      </c>
      <c r="B140" s="60">
        <v>0</v>
      </c>
    </row>
    <row r="141" spans="1:2" ht="13.7" customHeight="1">
      <c r="A141" s="62" t="s">
        <v>1472</v>
      </c>
      <c r="B141" s="60">
        <v>0</v>
      </c>
    </row>
    <row r="142" spans="1:2" ht="13.7" customHeight="1">
      <c r="A142" s="62" t="s">
        <v>1473</v>
      </c>
      <c r="B142" s="60">
        <v>0</v>
      </c>
    </row>
    <row r="143" spans="1:2" ht="13.7" customHeight="1">
      <c r="A143" s="62" t="s">
        <v>1474</v>
      </c>
      <c r="B143" s="60">
        <v>0</v>
      </c>
    </row>
    <row r="144" spans="1:2" ht="13.7" customHeight="1">
      <c r="A144" s="62" t="s">
        <v>1475</v>
      </c>
      <c r="B144" s="60">
        <v>0</v>
      </c>
    </row>
    <row r="145" spans="1:2" ht="13.7" customHeight="1">
      <c r="A145" s="62" t="s">
        <v>1476</v>
      </c>
      <c r="B145" s="60">
        <v>0</v>
      </c>
    </row>
    <row r="146" spans="1:2" ht="13.7" customHeight="1">
      <c r="A146" s="62" t="s">
        <v>1477</v>
      </c>
      <c r="B146" s="60">
        <v>1685</v>
      </c>
    </row>
    <row r="147" spans="1:2" ht="13.7" customHeight="1">
      <c r="A147" s="61" t="s">
        <v>1478</v>
      </c>
      <c r="B147" s="60">
        <v>0</v>
      </c>
    </row>
    <row r="148" spans="1:2" ht="13.7" customHeight="1">
      <c r="A148" s="61" t="s">
        <v>1479</v>
      </c>
      <c r="B148" s="60">
        <f>B149+B150</f>
        <v>177</v>
      </c>
    </row>
    <row r="149" spans="1:2" ht="13.7" customHeight="1">
      <c r="A149" s="62" t="s">
        <v>1480</v>
      </c>
      <c r="B149" s="60">
        <v>0</v>
      </c>
    </row>
    <row r="150" spans="1:2" ht="13.7" customHeight="1">
      <c r="A150" s="62" t="s">
        <v>1481</v>
      </c>
      <c r="B150" s="60">
        <v>177</v>
      </c>
    </row>
    <row r="151" spans="1:2" ht="13.7" customHeight="1">
      <c r="A151" s="61" t="s">
        <v>1482</v>
      </c>
      <c r="B151" s="60">
        <v>63</v>
      </c>
    </row>
    <row r="152" spans="1:2" ht="13.7" customHeight="1">
      <c r="A152" s="61" t="s">
        <v>1483</v>
      </c>
      <c r="B152" s="60">
        <v>39</v>
      </c>
    </row>
    <row r="153" spans="1:2" ht="13.7" customHeight="1">
      <c r="A153" s="61" t="s">
        <v>1484</v>
      </c>
      <c r="B153" s="60">
        <f>SUM(B154:B157)</f>
        <v>19</v>
      </c>
    </row>
    <row r="154" spans="1:2" ht="13.7" customHeight="1">
      <c r="A154" s="62" t="s">
        <v>1485</v>
      </c>
      <c r="B154" s="60">
        <v>0</v>
      </c>
    </row>
    <row r="155" spans="1:2" ht="13.7" customHeight="1">
      <c r="A155" s="62" t="s">
        <v>1486</v>
      </c>
      <c r="B155" s="60">
        <v>17</v>
      </c>
    </row>
    <row r="156" spans="1:2" ht="13.7" customHeight="1">
      <c r="A156" s="62" t="s">
        <v>1487</v>
      </c>
      <c r="B156" s="60">
        <v>2</v>
      </c>
    </row>
    <row r="157" spans="1:2" ht="13.7" customHeight="1">
      <c r="A157" s="62" t="s">
        <v>1488</v>
      </c>
      <c r="B157" s="60">
        <v>0</v>
      </c>
    </row>
    <row r="158" spans="1:2" ht="13.7" customHeight="1">
      <c r="A158" s="61" t="s">
        <v>1489</v>
      </c>
      <c r="B158" s="60">
        <f>SUM(B159:B162)</f>
        <v>0</v>
      </c>
    </row>
    <row r="159" spans="1:2" ht="13.7" customHeight="1">
      <c r="A159" s="62" t="s">
        <v>1490</v>
      </c>
      <c r="B159" s="60">
        <v>0</v>
      </c>
    </row>
    <row r="160" spans="1:2" ht="13.7" customHeight="1">
      <c r="A160" s="62" t="s">
        <v>1491</v>
      </c>
      <c r="B160" s="60">
        <v>0</v>
      </c>
    </row>
    <row r="161" spans="1:2" ht="13.7" customHeight="1">
      <c r="A161" s="62" t="s">
        <v>1492</v>
      </c>
      <c r="B161" s="60">
        <v>0</v>
      </c>
    </row>
    <row r="162" spans="1:2" ht="13.7" customHeight="1">
      <c r="A162" s="62" t="s">
        <v>1493</v>
      </c>
      <c r="B162" s="60">
        <v>0</v>
      </c>
    </row>
    <row r="163" spans="1:2" ht="13.7" customHeight="1">
      <c r="A163" s="61" t="s">
        <v>1494</v>
      </c>
      <c r="B163" s="60">
        <f>SUM(B164:B167)</f>
        <v>0</v>
      </c>
    </row>
    <row r="164" spans="1:2" ht="13.7" customHeight="1">
      <c r="A164" s="62" t="s">
        <v>1495</v>
      </c>
      <c r="B164" s="60">
        <v>0</v>
      </c>
    </row>
    <row r="165" spans="1:2" ht="13.7" customHeight="1">
      <c r="A165" s="62" t="s">
        <v>1496</v>
      </c>
      <c r="B165" s="60">
        <v>0</v>
      </c>
    </row>
    <row r="166" spans="1:2" ht="13.7" customHeight="1">
      <c r="A166" s="62" t="s">
        <v>1497</v>
      </c>
      <c r="B166" s="60">
        <v>0</v>
      </c>
    </row>
    <row r="167" spans="1:2" ht="13.7" customHeight="1">
      <c r="A167" s="62" t="s">
        <v>1498</v>
      </c>
      <c r="B167" s="60">
        <v>0</v>
      </c>
    </row>
    <row r="168" spans="1:2" ht="13.7" customHeight="1">
      <c r="A168" s="61" t="s">
        <v>1499</v>
      </c>
      <c r="B168" s="60">
        <f>SUM(B169:B172)</f>
        <v>0</v>
      </c>
    </row>
    <row r="169" spans="1:2" ht="13.7" customHeight="1">
      <c r="A169" s="62" t="s">
        <v>1500</v>
      </c>
      <c r="B169" s="60">
        <v>0</v>
      </c>
    </row>
    <row r="170" spans="1:2" ht="13.7" customHeight="1">
      <c r="A170" s="62" t="s">
        <v>1501</v>
      </c>
      <c r="B170" s="60">
        <v>0</v>
      </c>
    </row>
    <row r="171" spans="1:2" ht="13.7" customHeight="1">
      <c r="A171" s="62" t="s">
        <v>1502</v>
      </c>
      <c r="B171" s="60">
        <v>0</v>
      </c>
    </row>
    <row r="172" spans="1:2" ht="13.7" customHeight="1">
      <c r="A172" s="62" t="s">
        <v>1503</v>
      </c>
      <c r="B172" s="60">
        <v>0</v>
      </c>
    </row>
    <row r="173" spans="1:2" ht="13.7" customHeight="1">
      <c r="A173" s="61" t="s">
        <v>1504</v>
      </c>
      <c r="B173" s="60">
        <f>SUM(B174:B177)</f>
        <v>5</v>
      </c>
    </row>
    <row r="174" spans="1:2" ht="13.7" customHeight="1">
      <c r="A174" s="62" t="s">
        <v>1485</v>
      </c>
      <c r="B174" s="60">
        <v>0</v>
      </c>
    </row>
    <row r="175" spans="1:2" ht="13.7" customHeight="1">
      <c r="A175" s="62" t="s">
        <v>1486</v>
      </c>
      <c r="B175" s="60">
        <v>4</v>
      </c>
    </row>
    <row r="176" spans="1:2" ht="13.7" customHeight="1">
      <c r="A176" s="62" t="s">
        <v>1487</v>
      </c>
      <c r="B176" s="60">
        <v>1</v>
      </c>
    </row>
    <row r="177" spans="1:2" ht="13.7" customHeight="1">
      <c r="A177" s="62" t="s">
        <v>1488</v>
      </c>
      <c r="B177" s="60">
        <v>0</v>
      </c>
    </row>
    <row r="178" spans="1:2" ht="13.7" customHeight="1">
      <c r="A178" s="61" t="s">
        <v>1505</v>
      </c>
      <c r="B178" s="60">
        <f>SUM(B179:B182)</f>
        <v>0</v>
      </c>
    </row>
    <row r="179" spans="1:2" ht="13.7" customHeight="1">
      <c r="A179" s="62" t="s">
        <v>1490</v>
      </c>
      <c r="B179" s="60">
        <v>0</v>
      </c>
    </row>
    <row r="180" spans="1:2" ht="13.7" customHeight="1">
      <c r="A180" s="62" t="s">
        <v>1491</v>
      </c>
      <c r="B180" s="60">
        <v>0</v>
      </c>
    </row>
    <row r="181" spans="1:2" ht="13.7" customHeight="1">
      <c r="A181" s="62" t="s">
        <v>1492</v>
      </c>
      <c r="B181" s="60">
        <v>0</v>
      </c>
    </row>
    <row r="182" spans="1:2" ht="13.7" customHeight="1">
      <c r="A182" s="62" t="s">
        <v>1493</v>
      </c>
      <c r="B182" s="60">
        <v>0</v>
      </c>
    </row>
    <row r="183" spans="1:2" ht="13.7" customHeight="1">
      <c r="A183" s="61" t="s">
        <v>1506</v>
      </c>
      <c r="B183" s="60">
        <f>SUM(B184:B187)</f>
        <v>0</v>
      </c>
    </row>
    <row r="184" spans="1:2" ht="13.7" customHeight="1">
      <c r="A184" s="62" t="s">
        <v>1495</v>
      </c>
      <c r="B184" s="60">
        <v>0</v>
      </c>
    </row>
    <row r="185" spans="1:2" ht="13.7" customHeight="1">
      <c r="A185" s="62" t="s">
        <v>1496</v>
      </c>
      <c r="B185" s="60">
        <v>0</v>
      </c>
    </row>
    <row r="186" spans="1:2" ht="13.7" customHeight="1">
      <c r="A186" s="62" t="s">
        <v>1497</v>
      </c>
      <c r="B186" s="60">
        <v>0</v>
      </c>
    </row>
    <row r="187" spans="1:2" ht="13.7" customHeight="1">
      <c r="A187" s="62" t="s">
        <v>1498</v>
      </c>
      <c r="B187" s="60">
        <v>0</v>
      </c>
    </row>
    <row r="188" spans="1:2" ht="13.7" customHeight="1">
      <c r="A188" s="61" t="s">
        <v>1507</v>
      </c>
      <c r="B188" s="60">
        <f>SUM(B189:B192)</f>
        <v>0</v>
      </c>
    </row>
    <row r="189" spans="1:2" ht="13.7" customHeight="1">
      <c r="A189" s="62" t="s">
        <v>1500</v>
      </c>
      <c r="B189" s="60">
        <v>0</v>
      </c>
    </row>
    <row r="190" spans="1:2" ht="13.7" customHeight="1">
      <c r="A190" s="62" t="s">
        <v>1501</v>
      </c>
      <c r="B190" s="60">
        <v>0</v>
      </c>
    </row>
    <row r="191" spans="1:2" ht="13.7" customHeight="1">
      <c r="A191" s="62" t="s">
        <v>1502</v>
      </c>
      <c r="B191" s="60">
        <v>0</v>
      </c>
    </row>
    <row r="192" spans="1:2" ht="13.7" customHeight="1">
      <c r="A192" s="62" t="s">
        <v>1503</v>
      </c>
      <c r="B192" s="60">
        <v>0</v>
      </c>
    </row>
    <row r="193" spans="1:2" ht="13.7" customHeight="1">
      <c r="A193" s="61" t="s">
        <v>1508</v>
      </c>
      <c r="B193" s="60">
        <f>SUM(B194:B197)</f>
        <v>1</v>
      </c>
    </row>
    <row r="194" spans="1:2" ht="13.7" customHeight="1">
      <c r="A194" s="62" t="s">
        <v>1509</v>
      </c>
      <c r="B194" s="60">
        <v>0</v>
      </c>
    </row>
    <row r="195" spans="1:2" ht="13.7" customHeight="1">
      <c r="A195" s="62" t="s">
        <v>1510</v>
      </c>
      <c r="B195" s="60">
        <v>0</v>
      </c>
    </row>
    <row r="196" spans="1:2" ht="13.7" customHeight="1">
      <c r="A196" s="62" t="s">
        <v>1511</v>
      </c>
      <c r="B196" s="60">
        <v>0</v>
      </c>
    </row>
    <row r="197" spans="1:2" ht="13.7" customHeight="1">
      <c r="A197" s="62" t="s">
        <v>1512</v>
      </c>
      <c r="B197" s="60">
        <v>1</v>
      </c>
    </row>
    <row r="198" spans="1:2" ht="13.7" customHeight="1">
      <c r="A198" s="61" t="s">
        <v>1513</v>
      </c>
      <c r="B198" s="60">
        <f>SUM(B199:B202)</f>
        <v>0</v>
      </c>
    </row>
    <row r="199" spans="1:2" ht="13.7" customHeight="1">
      <c r="A199" s="62" t="s">
        <v>1509</v>
      </c>
      <c r="B199" s="60">
        <v>0</v>
      </c>
    </row>
    <row r="200" spans="1:2" ht="13.7" customHeight="1">
      <c r="A200" s="62" t="s">
        <v>1510</v>
      </c>
      <c r="B200" s="60">
        <v>0</v>
      </c>
    </row>
    <row r="201" spans="1:2" ht="13.7" customHeight="1">
      <c r="A201" s="62" t="s">
        <v>1511</v>
      </c>
      <c r="B201" s="60">
        <v>0</v>
      </c>
    </row>
    <row r="202" spans="1:2" ht="13.7" customHeight="1">
      <c r="A202" s="62" t="s">
        <v>1512</v>
      </c>
      <c r="B202" s="60">
        <v>0</v>
      </c>
    </row>
    <row r="203" spans="1:2" ht="13.7" customHeight="1">
      <c r="A203" s="61" t="s">
        <v>1514</v>
      </c>
      <c r="B203" s="60">
        <f>SUM(B204:B206)</f>
        <v>20</v>
      </c>
    </row>
    <row r="204" spans="1:2" ht="13.7" customHeight="1">
      <c r="A204" s="62" t="s">
        <v>1515</v>
      </c>
      <c r="B204" s="60">
        <v>17</v>
      </c>
    </row>
    <row r="205" spans="1:2" ht="13.7" customHeight="1">
      <c r="A205" s="62" t="s">
        <v>1516</v>
      </c>
      <c r="B205" s="60">
        <v>3</v>
      </c>
    </row>
    <row r="206" spans="1:2" ht="13.7" customHeight="1">
      <c r="A206" s="62" t="s">
        <v>1517</v>
      </c>
      <c r="B206" s="60">
        <v>0</v>
      </c>
    </row>
    <row r="207" spans="1:2" ht="13.7" customHeight="1">
      <c r="A207" s="61" t="s">
        <v>1518</v>
      </c>
      <c r="B207" s="60">
        <f>SUM(B208:B230,B234,B237,B238,B242:B247,B257:B259,B264,B269)</f>
        <v>0</v>
      </c>
    </row>
    <row r="208" spans="1:2" ht="13.7" customHeight="1">
      <c r="A208" s="61" t="s">
        <v>1519</v>
      </c>
      <c r="B208" s="60">
        <v>0</v>
      </c>
    </row>
    <row r="209" spans="1:2" ht="13.7" customHeight="1">
      <c r="A209" s="61" t="s">
        <v>1520</v>
      </c>
      <c r="B209" s="60">
        <v>0</v>
      </c>
    </row>
    <row r="210" spans="1:2" ht="13.7" customHeight="1">
      <c r="A210" s="61" t="s">
        <v>1521</v>
      </c>
      <c r="B210" s="60">
        <v>0</v>
      </c>
    </row>
    <row r="211" spans="1:2" ht="13.7" customHeight="1">
      <c r="A211" s="61" t="s">
        <v>1522</v>
      </c>
      <c r="B211" s="60">
        <v>0</v>
      </c>
    </row>
    <row r="212" spans="1:2" ht="13.7" customHeight="1">
      <c r="A212" s="61" t="s">
        <v>1523</v>
      </c>
      <c r="B212" s="60">
        <v>0</v>
      </c>
    </row>
    <row r="213" spans="1:2" ht="13.7" customHeight="1">
      <c r="A213" s="61" t="s">
        <v>1524</v>
      </c>
      <c r="B213" s="60">
        <v>0</v>
      </c>
    </row>
    <row r="214" spans="1:2" ht="13.7" customHeight="1">
      <c r="A214" s="61" t="s">
        <v>1525</v>
      </c>
      <c r="B214" s="60">
        <v>0</v>
      </c>
    </row>
    <row r="215" spans="1:2" ht="13.7" customHeight="1">
      <c r="A215" s="61" t="s">
        <v>1526</v>
      </c>
      <c r="B215" s="60">
        <v>0</v>
      </c>
    </row>
    <row r="216" spans="1:2" ht="13.7" customHeight="1">
      <c r="A216" s="61" t="s">
        <v>1527</v>
      </c>
      <c r="B216" s="60">
        <v>0</v>
      </c>
    </row>
    <row r="217" spans="1:2" ht="13.7" customHeight="1">
      <c r="A217" s="61" t="s">
        <v>1528</v>
      </c>
      <c r="B217" s="60">
        <v>0</v>
      </c>
    </row>
    <row r="218" spans="1:2" ht="13.7" customHeight="1">
      <c r="A218" s="61" t="s">
        <v>1529</v>
      </c>
      <c r="B218" s="60">
        <v>0</v>
      </c>
    </row>
    <row r="219" spans="1:2" ht="13.7" customHeight="1">
      <c r="A219" s="61" t="s">
        <v>1530</v>
      </c>
      <c r="B219" s="60">
        <v>0</v>
      </c>
    </row>
    <row r="220" spans="1:2" ht="13.7" customHeight="1">
      <c r="A220" s="61" t="s">
        <v>1531</v>
      </c>
      <c r="B220" s="60">
        <v>0</v>
      </c>
    </row>
    <row r="221" spans="1:2" ht="13.7" customHeight="1">
      <c r="A221" s="61" t="s">
        <v>1532</v>
      </c>
      <c r="B221" s="60">
        <v>0</v>
      </c>
    </row>
    <row r="222" spans="1:2" ht="13.7" customHeight="1">
      <c r="A222" s="61" t="s">
        <v>1533</v>
      </c>
      <c r="B222" s="60">
        <v>0</v>
      </c>
    </row>
    <row r="223" spans="1:2" ht="13.7" customHeight="1">
      <c r="A223" s="61" t="s">
        <v>1534</v>
      </c>
      <c r="B223" s="60">
        <v>0</v>
      </c>
    </row>
    <row r="224" spans="1:2" ht="13.7" customHeight="1">
      <c r="A224" s="61" t="s">
        <v>1535</v>
      </c>
      <c r="B224" s="60">
        <v>0</v>
      </c>
    </row>
    <row r="225" spans="1:2" ht="13.7" customHeight="1">
      <c r="A225" s="61" t="s">
        <v>1536</v>
      </c>
      <c r="B225" s="60">
        <v>0</v>
      </c>
    </row>
    <row r="226" spans="1:2" ht="13.7" customHeight="1">
      <c r="A226" s="61" t="s">
        <v>1537</v>
      </c>
      <c r="B226" s="60">
        <v>0</v>
      </c>
    </row>
    <row r="227" spans="1:2" ht="13.7" customHeight="1">
      <c r="A227" s="61" t="s">
        <v>1538</v>
      </c>
      <c r="B227" s="60">
        <v>0</v>
      </c>
    </row>
    <row r="228" spans="1:2" ht="13.7" customHeight="1">
      <c r="A228" s="61" t="s">
        <v>1539</v>
      </c>
      <c r="B228" s="60">
        <v>0</v>
      </c>
    </row>
    <row r="229" spans="1:2" ht="13.7" customHeight="1">
      <c r="A229" s="61" t="s">
        <v>1540</v>
      </c>
      <c r="B229" s="60">
        <v>0</v>
      </c>
    </row>
    <row r="230" spans="1:2" ht="13.7" customHeight="1">
      <c r="A230" s="61" t="s">
        <v>1541</v>
      </c>
      <c r="B230" s="60">
        <f>SUM(B231:B233)</f>
        <v>0</v>
      </c>
    </row>
    <row r="231" spans="1:2" ht="13.7" customHeight="1">
      <c r="A231" s="62" t="s">
        <v>1542</v>
      </c>
      <c r="B231" s="60">
        <v>0</v>
      </c>
    </row>
    <row r="232" spans="1:2" ht="13.7" customHeight="1">
      <c r="A232" s="62" t="s">
        <v>1543</v>
      </c>
      <c r="B232" s="60">
        <v>0</v>
      </c>
    </row>
    <row r="233" spans="1:2" ht="13.7" customHeight="1">
      <c r="A233" s="62" t="s">
        <v>1544</v>
      </c>
      <c r="B233" s="60">
        <v>0</v>
      </c>
    </row>
    <row r="234" spans="1:2" ht="13.7" customHeight="1">
      <c r="A234" s="61" t="s">
        <v>1545</v>
      </c>
      <c r="B234" s="60">
        <f>SUM(B235:B236)</f>
        <v>0</v>
      </c>
    </row>
    <row r="235" spans="1:2" ht="13.7" customHeight="1">
      <c r="A235" s="62" t="s">
        <v>1546</v>
      </c>
      <c r="B235" s="60">
        <v>0</v>
      </c>
    </row>
    <row r="236" spans="1:2" ht="13.7" customHeight="1">
      <c r="A236" s="62" t="s">
        <v>1547</v>
      </c>
      <c r="B236" s="60">
        <v>0</v>
      </c>
    </row>
    <row r="237" spans="1:2" ht="13.7" customHeight="1">
      <c r="A237" s="61" t="s">
        <v>1548</v>
      </c>
      <c r="B237" s="60">
        <v>0</v>
      </c>
    </row>
    <row r="238" spans="1:2" ht="13.7" customHeight="1">
      <c r="A238" s="61" t="s">
        <v>1549</v>
      </c>
      <c r="B238" s="60">
        <f>SUM(B239:B241)</f>
        <v>0</v>
      </c>
    </row>
    <row r="239" spans="1:2" ht="13.7" customHeight="1">
      <c r="A239" s="62" t="s">
        <v>1550</v>
      </c>
      <c r="B239" s="60">
        <v>0</v>
      </c>
    </row>
    <row r="240" spans="1:2" ht="13.7" customHeight="1">
      <c r="A240" s="62" t="s">
        <v>1551</v>
      </c>
      <c r="B240" s="60">
        <v>0</v>
      </c>
    </row>
    <row r="241" spans="1:2" ht="13.7" customHeight="1">
      <c r="A241" s="62" t="s">
        <v>1552</v>
      </c>
      <c r="B241" s="60">
        <v>0</v>
      </c>
    </row>
    <row r="242" spans="1:2" ht="13.7" customHeight="1">
      <c r="A242" s="61" t="s">
        <v>1553</v>
      </c>
      <c r="B242" s="60">
        <v>0</v>
      </c>
    </row>
    <row r="243" spans="1:2" ht="13.7" customHeight="1">
      <c r="A243" s="61" t="s">
        <v>1554</v>
      </c>
      <c r="B243" s="60">
        <v>0</v>
      </c>
    </row>
    <row r="244" spans="1:2" ht="13.7" customHeight="1">
      <c r="A244" s="61" t="s">
        <v>1555</v>
      </c>
      <c r="B244" s="60">
        <v>0</v>
      </c>
    </row>
    <row r="245" spans="1:2" ht="13.7" customHeight="1">
      <c r="A245" s="61" t="s">
        <v>1556</v>
      </c>
      <c r="B245" s="60">
        <v>0</v>
      </c>
    </row>
    <row r="246" spans="1:2" ht="13.7" customHeight="1">
      <c r="A246" s="61" t="s">
        <v>1557</v>
      </c>
      <c r="B246" s="60">
        <v>0</v>
      </c>
    </row>
    <row r="247" spans="1:2" ht="13.7" customHeight="1">
      <c r="A247" s="61" t="s">
        <v>1558</v>
      </c>
      <c r="B247" s="60">
        <f>SUM(B248:B256)</f>
        <v>0</v>
      </c>
    </row>
    <row r="248" spans="1:2" ht="13.7" customHeight="1">
      <c r="A248" s="62" t="s">
        <v>1559</v>
      </c>
      <c r="B248" s="60">
        <v>0</v>
      </c>
    </row>
    <row r="249" spans="1:2" ht="13.7" customHeight="1">
      <c r="A249" s="62" t="s">
        <v>1560</v>
      </c>
      <c r="B249" s="60">
        <v>0</v>
      </c>
    </row>
    <row r="250" spans="1:2" ht="13.7" customHeight="1">
      <c r="A250" s="62" t="s">
        <v>1561</v>
      </c>
      <c r="B250" s="60">
        <v>0</v>
      </c>
    </row>
    <row r="251" spans="1:2" ht="13.7" customHeight="1">
      <c r="A251" s="62" t="s">
        <v>1562</v>
      </c>
      <c r="B251" s="60">
        <v>0</v>
      </c>
    </row>
    <row r="252" spans="1:2" ht="13.7" customHeight="1">
      <c r="A252" s="62" t="s">
        <v>1563</v>
      </c>
      <c r="B252" s="60">
        <v>0</v>
      </c>
    </row>
    <row r="253" spans="1:2" ht="13.7" customHeight="1">
      <c r="A253" s="62" t="s">
        <v>1564</v>
      </c>
      <c r="B253" s="60">
        <v>0</v>
      </c>
    </row>
    <row r="254" spans="1:2" ht="13.7" customHeight="1">
      <c r="A254" s="62" t="s">
        <v>1565</v>
      </c>
      <c r="B254" s="60">
        <v>0</v>
      </c>
    </row>
    <row r="255" spans="1:2" ht="13.7" customHeight="1">
      <c r="A255" s="62" t="s">
        <v>1566</v>
      </c>
      <c r="B255" s="60">
        <v>0</v>
      </c>
    </row>
    <row r="256" spans="1:2" ht="13.7" customHeight="1">
      <c r="A256" s="62" t="s">
        <v>1567</v>
      </c>
      <c r="B256" s="60">
        <v>0</v>
      </c>
    </row>
    <row r="257" spans="1:2" ht="13.7" customHeight="1">
      <c r="A257" s="61" t="s">
        <v>1568</v>
      </c>
      <c r="B257" s="60">
        <v>0</v>
      </c>
    </row>
    <row r="258" spans="1:2" ht="13.7" customHeight="1">
      <c r="A258" s="61" t="s">
        <v>1569</v>
      </c>
      <c r="B258" s="60">
        <v>0</v>
      </c>
    </row>
    <row r="259" spans="1:2" ht="13.7" customHeight="1">
      <c r="A259" s="61" t="s">
        <v>1570</v>
      </c>
      <c r="B259" s="60">
        <f>SUM(B260:B263)</f>
        <v>0</v>
      </c>
    </row>
    <row r="260" spans="1:2" ht="13.7" customHeight="1">
      <c r="A260" s="62" t="s">
        <v>1571</v>
      </c>
      <c r="B260" s="60">
        <v>0</v>
      </c>
    </row>
    <row r="261" spans="1:2" ht="13.7" customHeight="1">
      <c r="A261" s="62" t="s">
        <v>1572</v>
      </c>
      <c r="B261" s="60">
        <v>0</v>
      </c>
    </row>
    <row r="262" spans="1:2" ht="13.7" customHeight="1">
      <c r="A262" s="62" t="s">
        <v>1573</v>
      </c>
      <c r="B262" s="60">
        <v>0</v>
      </c>
    </row>
    <row r="263" spans="1:2" ht="13.7" customHeight="1">
      <c r="A263" s="62" t="s">
        <v>1574</v>
      </c>
      <c r="B263" s="60">
        <v>0</v>
      </c>
    </row>
    <row r="264" spans="1:2" ht="13.7" customHeight="1">
      <c r="A264" s="61" t="s">
        <v>1575</v>
      </c>
      <c r="B264" s="60">
        <f>SUM(B265:B268)</f>
        <v>0</v>
      </c>
    </row>
    <row r="265" spans="1:2" ht="13.7" customHeight="1">
      <c r="A265" s="62" t="s">
        <v>1576</v>
      </c>
      <c r="B265" s="60">
        <v>0</v>
      </c>
    </row>
    <row r="266" spans="1:2" ht="13.7" customHeight="1">
      <c r="A266" s="62" t="s">
        <v>1577</v>
      </c>
      <c r="B266" s="60">
        <v>0</v>
      </c>
    </row>
    <row r="267" spans="1:2" ht="13.7" customHeight="1">
      <c r="A267" s="62" t="s">
        <v>1578</v>
      </c>
      <c r="B267" s="60">
        <v>0</v>
      </c>
    </row>
    <row r="268" spans="1:2" ht="13.7" customHeight="1">
      <c r="A268" s="62" t="s">
        <v>1579</v>
      </c>
      <c r="B268" s="60">
        <v>0</v>
      </c>
    </row>
    <row r="269" spans="1:2" ht="13.7" customHeight="1">
      <c r="A269" s="61" t="s">
        <v>1580</v>
      </c>
      <c r="B269" s="60">
        <v>0</v>
      </c>
    </row>
    <row r="270" spans="1:2" ht="13.7" customHeight="1">
      <c r="A270" s="61" t="s">
        <v>1581</v>
      </c>
      <c r="B270" s="60">
        <f>SUM(B271,B275)</f>
        <v>1082</v>
      </c>
    </row>
    <row r="271" spans="1:2" ht="13.7" customHeight="1">
      <c r="A271" s="61" t="s">
        <v>1582</v>
      </c>
      <c r="B271" s="60">
        <f>SUM(B272:B274)</f>
        <v>1078</v>
      </c>
    </row>
    <row r="272" spans="1:2" ht="13.7" customHeight="1">
      <c r="A272" s="62" t="s">
        <v>1583</v>
      </c>
      <c r="B272" s="60">
        <v>0</v>
      </c>
    </row>
    <row r="273" spans="1:2" ht="13.7" customHeight="1">
      <c r="A273" s="62" t="s">
        <v>1584</v>
      </c>
      <c r="B273" s="60">
        <v>0</v>
      </c>
    </row>
    <row r="274" spans="1:2" ht="13.7" customHeight="1">
      <c r="A274" s="62" t="s">
        <v>1585</v>
      </c>
      <c r="B274" s="60">
        <v>1078</v>
      </c>
    </row>
    <row r="275" spans="1:2" ht="13.7" customHeight="1">
      <c r="A275" s="61" t="s">
        <v>1586</v>
      </c>
      <c r="B275" s="60">
        <v>4</v>
      </c>
    </row>
    <row r="276" spans="1:2" ht="13.7" customHeight="1">
      <c r="A276" s="61" t="s">
        <v>1587</v>
      </c>
      <c r="B276" s="60">
        <f>SUM(B277:B279)</f>
        <v>259</v>
      </c>
    </row>
    <row r="277" spans="1:2" ht="13.7" customHeight="1">
      <c r="A277" s="61" t="s">
        <v>1588</v>
      </c>
      <c r="B277" s="60">
        <v>0</v>
      </c>
    </row>
    <row r="278" spans="1:2" ht="13.7" customHeight="1">
      <c r="A278" s="61" t="s">
        <v>1589</v>
      </c>
      <c r="B278" s="60">
        <v>259</v>
      </c>
    </row>
    <row r="279" spans="1:2" ht="13.7" customHeight="1">
      <c r="A279" s="61" t="s">
        <v>1590</v>
      </c>
      <c r="B279" s="60">
        <v>0</v>
      </c>
    </row>
    <row r="280" spans="1:2" ht="13.7" customHeight="1">
      <c r="A280" s="61" t="s">
        <v>1591</v>
      </c>
      <c r="B280" s="60">
        <f>SUM(B281,B284:B293)</f>
        <v>144</v>
      </c>
    </row>
    <row r="281" spans="1:2" ht="13.7" customHeight="1">
      <c r="A281" s="61" t="s">
        <v>1592</v>
      </c>
      <c r="B281" s="60">
        <f>SUM(B282:B283)</f>
        <v>0</v>
      </c>
    </row>
    <row r="282" spans="1:2" ht="13.7" customHeight="1">
      <c r="A282" s="62" t="s">
        <v>1593</v>
      </c>
      <c r="B282" s="60">
        <v>0</v>
      </c>
    </row>
    <row r="283" spans="1:2" ht="13.7" customHeight="1">
      <c r="A283" s="62" t="s">
        <v>1594</v>
      </c>
      <c r="B283" s="60">
        <v>0</v>
      </c>
    </row>
    <row r="284" spans="1:2" ht="13.7" customHeight="1">
      <c r="A284" s="61" t="s">
        <v>1595</v>
      </c>
      <c r="B284" s="60">
        <v>0</v>
      </c>
    </row>
    <row r="285" spans="1:2" ht="13.7" customHeight="1">
      <c r="A285" s="61" t="s">
        <v>1596</v>
      </c>
      <c r="B285" s="60">
        <v>121</v>
      </c>
    </row>
    <row r="286" spans="1:2" ht="13.7" customHeight="1">
      <c r="A286" s="61" t="s">
        <v>1597</v>
      </c>
      <c r="B286" s="60">
        <v>0</v>
      </c>
    </row>
    <row r="287" spans="1:2" ht="13.7" customHeight="1">
      <c r="A287" s="61" t="s">
        <v>1598</v>
      </c>
      <c r="B287" s="60">
        <v>0</v>
      </c>
    </row>
    <row r="288" spans="1:2" ht="13.7" customHeight="1">
      <c r="A288" s="61" t="s">
        <v>1599</v>
      </c>
      <c r="B288" s="60">
        <v>0</v>
      </c>
    </row>
    <row r="289" spans="1:2" ht="13.7" customHeight="1">
      <c r="A289" s="61" t="s">
        <v>1600</v>
      </c>
      <c r="B289" s="60">
        <v>0</v>
      </c>
    </row>
    <row r="290" spans="1:2" ht="13.7" customHeight="1">
      <c r="A290" s="61" t="s">
        <v>1601</v>
      </c>
      <c r="B290" s="60">
        <v>23</v>
      </c>
    </row>
    <row r="291" spans="1:2" ht="13.7" customHeight="1">
      <c r="A291" s="61" t="s">
        <v>1602</v>
      </c>
      <c r="B291" s="60">
        <v>0</v>
      </c>
    </row>
    <row r="292" spans="1:2" ht="13.7" customHeight="1">
      <c r="A292" s="61" t="s">
        <v>1603</v>
      </c>
      <c r="B292" s="60">
        <v>0</v>
      </c>
    </row>
    <row r="293" spans="1:2" ht="13.7" customHeight="1">
      <c r="A293" s="61" t="s">
        <v>1604</v>
      </c>
      <c r="B293" s="60">
        <v>0</v>
      </c>
    </row>
    <row r="294" spans="1:2" ht="13.7" customHeight="1">
      <c r="A294" s="61" t="s">
        <v>1605</v>
      </c>
      <c r="B294" s="60">
        <f>SUM(B295:B302)</f>
        <v>2569</v>
      </c>
    </row>
    <row r="295" spans="1:2" ht="13.7" customHeight="1">
      <c r="A295" s="61" t="s">
        <v>1606</v>
      </c>
      <c r="B295" s="60">
        <v>140</v>
      </c>
    </row>
    <row r="296" spans="1:2" ht="13.7" customHeight="1">
      <c r="A296" s="61" t="s">
        <v>1607</v>
      </c>
      <c r="B296" s="60">
        <v>70</v>
      </c>
    </row>
    <row r="297" spans="1:2" ht="13.7" customHeight="1">
      <c r="A297" s="61" t="s">
        <v>1608</v>
      </c>
      <c r="B297" s="60">
        <v>1049</v>
      </c>
    </row>
    <row r="298" spans="1:2" ht="13.7" customHeight="1">
      <c r="A298" s="61" t="s">
        <v>1609</v>
      </c>
      <c r="B298" s="60">
        <v>0</v>
      </c>
    </row>
    <row r="299" spans="1:2" ht="13.7" customHeight="1">
      <c r="A299" s="61" t="s">
        <v>1610</v>
      </c>
      <c r="B299" s="60">
        <v>281</v>
      </c>
    </row>
    <row r="300" spans="1:2" ht="13.7" customHeight="1">
      <c r="A300" s="61" t="s">
        <v>1611</v>
      </c>
      <c r="B300" s="60">
        <v>98</v>
      </c>
    </row>
    <row r="301" spans="1:2" ht="13.7" customHeight="1">
      <c r="A301" s="61" t="s">
        <v>1612</v>
      </c>
      <c r="B301" s="60">
        <v>857</v>
      </c>
    </row>
    <row r="302" spans="1:2" ht="13.7" customHeight="1">
      <c r="A302" s="61" t="s">
        <v>1613</v>
      </c>
      <c r="B302" s="60">
        <v>74</v>
      </c>
    </row>
    <row r="303" spans="1:2" ht="13.7" customHeight="1">
      <c r="A303" s="61" t="s">
        <v>1614</v>
      </c>
      <c r="B303" s="60">
        <f>SUM(B304,B307:B308)</f>
        <v>475</v>
      </c>
    </row>
    <row r="304" spans="1:2" ht="13.7" customHeight="1">
      <c r="A304" s="61" t="s">
        <v>1615</v>
      </c>
      <c r="B304" s="60">
        <f>SUM(B305:B306)</f>
        <v>0</v>
      </c>
    </row>
    <row r="305" spans="1:2" ht="13.7" customHeight="1">
      <c r="A305" s="62" t="s">
        <v>1616</v>
      </c>
      <c r="B305" s="60">
        <v>0</v>
      </c>
    </row>
    <row r="306" spans="1:2" ht="13.7" customHeight="1">
      <c r="A306" s="62" t="s">
        <v>1617</v>
      </c>
      <c r="B306" s="60">
        <v>0</v>
      </c>
    </row>
    <row r="307" spans="1:2" ht="13.7" customHeight="1">
      <c r="A307" s="61" t="s">
        <v>1618</v>
      </c>
      <c r="B307" s="60">
        <v>465</v>
      </c>
    </row>
    <row r="308" spans="1:2" ht="13.7" customHeight="1">
      <c r="A308" s="61" t="s">
        <v>1619</v>
      </c>
      <c r="B308" s="60">
        <v>10</v>
      </c>
    </row>
    <row r="309" spans="1:2" ht="13.7" customHeight="1">
      <c r="A309" s="61" t="s">
        <v>1620</v>
      </c>
      <c r="B309" s="60">
        <f>SUM(B310:B317)</f>
        <v>3434</v>
      </c>
    </row>
    <row r="310" spans="1:2" ht="13.7" customHeight="1">
      <c r="A310" s="61" t="s">
        <v>1621</v>
      </c>
      <c r="B310" s="60">
        <v>93</v>
      </c>
    </row>
    <row r="311" spans="1:2" ht="13.7" customHeight="1">
      <c r="A311" s="61" t="s">
        <v>1622</v>
      </c>
      <c r="B311" s="60">
        <v>40</v>
      </c>
    </row>
    <row r="312" spans="1:2" ht="13.7" customHeight="1">
      <c r="A312" s="61" t="s">
        <v>1623</v>
      </c>
      <c r="B312" s="60">
        <v>1834</v>
      </c>
    </row>
    <row r="313" spans="1:2" ht="13.7" customHeight="1">
      <c r="A313" s="61" t="s">
        <v>1624</v>
      </c>
      <c r="B313" s="60">
        <v>0</v>
      </c>
    </row>
    <row r="314" spans="1:2" ht="13.7" customHeight="1">
      <c r="A314" s="61" t="s">
        <v>1625</v>
      </c>
      <c r="B314" s="60">
        <v>157</v>
      </c>
    </row>
    <row r="315" spans="1:2" ht="13.7" customHeight="1">
      <c r="A315" s="61" t="s">
        <v>1626</v>
      </c>
      <c r="B315" s="60">
        <v>399</v>
      </c>
    </row>
    <row r="316" spans="1:2" ht="13.7" customHeight="1">
      <c r="A316" s="61" t="s">
        <v>1627</v>
      </c>
      <c r="B316" s="60">
        <v>807</v>
      </c>
    </row>
    <row r="317" spans="1:2" ht="13.7" customHeight="1">
      <c r="A317" s="61" t="s">
        <v>1628</v>
      </c>
      <c r="B317" s="60">
        <v>104</v>
      </c>
    </row>
    <row r="318" spans="1:2" ht="13.7" customHeight="1">
      <c r="A318" s="61" t="s">
        <v>1629</v>
      </c>
      <c r="B318" s="60">
        <f>SUM(B319:B326)</f>
        <v>1878</v>
      </c>
    </row>
    <row r="319" spans="1:2" ht="13.7" customHeight="1">
      <c r="A319" s="61" t="s">
        <v>1630</v>
      </c>
      <c r="B319" s="60">
        <v>1</v>
      </c>
    </row>
    <row r="320" spans="1:2" ht="13.7" customHeight="1">
      <c r="A320" s="61" t="s">
        <v>1631</v>
      </c>
      <c r="B320" s="60">
        <v>0</v>
      </c>
    </row>
    <row r="321" spans="1:2" ht="13.7" customHeight="1">
      <c r="A321" s="61" t="s">
        <v>1632</v>
      </c>
      <c r="B321" s="60">
        <v>1469</v>
      </c>
    </row>
    <row r="322" spans="1:2" ht="13.7" customHeight="1">
      <c r="A322" s="61" t="s">
        <v>1633</v>
      </c>
      <c r="B322" s="60">
        <v>0</v>
      </c>
    </row>
    <row r="323" spans="1:2" ht="13.7" customHeight="1">
      <c r="A323" s="61" t="s">
        <v>1634</v>
      </c>
      <c r="B323" s="60">
        <v>113</v>
      </c>
    </row>
    <row r="324" spans="1:2" ht="13.7" customHeight="1">
      <c r="A324" s="61" t="s">
        <v>1635</v>
      </c>
      <c r="B324" s="60">
        <v>5</v>
      </c>
    </row>
    <row r="325" spans="1:2" ht="13.7" customHeight="1">
      <c r="A325" s="61" t="s">
        <v>1636</v>
      </c>
      <c r="B325" s="60">
        <v>266</v>
      </c>
    </row>
    <row r="326" spans="1:2" ht="13.7" customHeight="1">
      <c r="A326" s="61" t="s">
        <v>1637</v>
      </c>
      <c r="B326" s="60">
        <v>24</v>
      </c>
    </row>
    <row r="327" spans="1:2" ht="13.7" customHeight="1">
      <c r="A327" s="61" t="s">
        <v>1638</v>
      </c>
      <c r="B327" s="60">
        <f>SUM(B328:B329)</f>
        <v>970</v>
      </c>
    </row>
    <row r="328" spans="1:2" ht="13.7" customHeight="1">
      <c r="A328" s="61" t="s">
        <v>1639</v>
      </c>
      <c r="B328" s="60">
        <v>970</v>
      </c>
    </row>
    <row r="329" spans="1:2" ht="13.7" customHeight="1">
      <c r="A329" s="61" t="s">
        <v>1640</v>
      </c>
      <c r="B329" s="60">
        <v>0</v>
      </c>
    </row>
    <row r="330" spans="1:2" ht="13.7" customHeight="1">
      <c r="A330" s="61" t="s">
        <v>1641</v>
      </c>
      <c r="B330" s="60">
        <f>SUM(B331:B332)</f>
        <v>0</v>
      </c>
    </row>
    <row r="331" spans="1:2" ht="13.7" customHeight="1">
      <c r="A331" s="61" t="s">
        <v>1642</v>
      </c>
      <c r="B331" s="60">
        <v>0</v>
      </c>
    </row>
    <row r="332" spans="1:2" ht="13.7" customHeight="1">
      <c r="A332" s="61" t="s">
        <v>1643</v>
      </c>
      <c r="B332" s="60">
        <v>0</v>
      </c>
    </row>
    <row r="333" spans="1:2" ht="13.7" customHeight="1">
      <c r="A333" s="61" t="s">
        <v>1644</v>
      </c>
      <c r="B333" s="60">
        <f>SUM(B334:B335)</f>
        <v>0</v>
      </c>
    </row>
    <row r="334" spans="1:2" ht="13.7" customHeight="1">
      <c r="A334" s="61" t="s">
        <v>1645</v>
      </c>
      <c r="B334" s="60">
        <v>0</v>
      </c>
    </row>
    <row r="335" spans="1:2" ht="13.7" customHeight="1">
      <c r="A335" s="61" t="s">
        <v>1646</v>
      </c>
      <c r="B335" s="60">
        <v>0</v>
      </c>
    </row>
    <row r="336" spans="1:2" ht="13.7" customHeight="1">
      <c r="A336" s="61" t="s">
        <v>1647</v>
      </c>
      <c r="B336" s="60">
        <f>SUM(B337,B341,B345:B346)</f>
        <v>0</v>
      </c>
    </row>
    <row r="337" spans="1:2" ht="13.7" customHeight="1">
      <c r="A337" s="61" t="s">
        <v>1648</v>
      </c>
      <c r="B337" s="60">
        <f>SUM(B338:B340)</f>
        <v>0</v>
      </c>
    </row>
    <row r="338" spans="1:2" ht="13.7" customHeight="1">
      <c r="A338" s="62" t="s">
        <v>1649</v>
      </c>
      <c r="B338" s="60">
        <v>0</v>
      </c>
    </row>
    <row r="339" spans="1:2" ht="13.7" customHeight="1">
      <c r="A339" s="62" t="s">
        <v>1650</v>
      </c>
      <c r="B339" s="60">
        <v>0</v>
      </c>
    </row>
    <row r="340" spans="1:2" ht="13.7" customHeight="1">
      <c r="A340" s="62" t="s">
        <v>1651</v>
      </c>
      <c r="B340" s="60">
        <v>0</v>
      </c>
    </row>
    <row r="341" spans="1:2" ht="13.7" customHeight="1">
      <c r="A341" s="61" t="s">
        <v>1652</v>
      </c>
      <c r="B341" s="60">
        <f>SUM(B342:B344)</f>
        <v>0</v>
      </c>
    </row>
    <row r="342" spans="1:2" ht="13.7" customHeight="1">
      <c r="A342" s="62" t="s">
        <v>1653</v>
      </c>
      <c r="B342" s="60">
        <v>0</v>
      </c>
    </row>
    <row r="343" spans="1:2" ht="13.7" customHeight="1">
      <c r="A343" s="62" t="s">
        <v>1654</v>
      </c>
      <c r="B343" s="60">
        <v>0</v>
      </c>
    </row>
    <row r="344" spans="1:2" ht="13.7" customHeight="1">
      <c r="A344" s="62" t="s">
        <v>1655</v>
      </c>
      <c r="B344" s="60">
        <v>0</v>
      </c>
    </row>
    <row r="345" spans="1:2" ht="13.7" customHeight="1">
      <c r="A345" s="61" t="s">
        <v>1656</v>
      </c>
      <c r="B345" s="60">
        <v>0</v>
      </c>
    </row>
    <row r="346" spans="1:2" ht="13.7" customHeight="1">
      <c r="A346" s="61" t="s">
        <v>1657</v>
      </c>
      <c r="B346" s="60">
        <v>0</v>
      </c>
    </row>
    <row r="347" spans="1:2" ht="13.7" customHeight="1">
      <c r="A347" s="61" t="s">
        <v>1658</v>
      </c>
      <c r="B347" s="60">
        <f>SUM(B348:B350)</f>
        <v>3091</v>
      </c>
    </row>
    <row r="348" spans="1:2" ht="13.7" customHeight="1">
      <c r="A348" s="61" t="s">
        <v>1659</v>
      </c>
      <c r="B348" s="60">
        <v>3091</v>
      </c>
    </row>
    <row r="349" spans="1:2" ht="13.7" customHeight="1">
      <c r="A349" s="61" t="s">
        <v>1660</v>
      </c>
      <c r="B349" s="60">
        <v>0</v>
      </c>
    </row>
    <row r="350" spans="1:2" ht="13.7" customHeight="1">
      <c r="A350" s="61" t="s">
        <v>1661</v>
      </c>
      <c r="B350" s="60">
        <v>0</v>
      </c>
    </row>
    <row r="351" spans="1:2" ht="13.7" customHeight="1">
      <c r="A351" s="61" t="s">
        <v>1662</v>
      </c>
      <c r="B351" s="60">
        <f>SUM(B352:B353)</f>
        <v>3700</v>
      </c>
    </row>
    <row r="352" spans="1:2" ht="13.7" customHeight="1">
      <c r="A352" s="61" t="s">
        <v>1663</v>
      </c>
      <c r="B352" s="60">
        <v>3700</v>
      </c>
    </row>
    <row r="353" spans="1:2" ht="13.7" customHeight="1">
      <c r="A353" s="61" t="s">
        <v>1664</v>
      </c>
      <c r="B353" s="60">
        <v>0</v>
      </c>
    </row>
    <row r="354" spans="1:2" ht="13.7" customHeight="1">
      <c r="A354" s="61" t="s">
        <v>1665</v>
      </c>
      <c r="B354" s="60">
        <f>SUM(B355:B356)</f>
        <v>0</v>
      </c>
    </row>
    <row r="355" spans="1:2" ht="13.7" customHeight="1">
      <c r="A355" s="61" t="s">
        <v>1666</v>
      </c>
      <c r="B355" s="60">
        <v>0</v>
      </c>
    </row>
    <row r="356" spans="1:2" ht="13.7" customHeight="1">
      <c r="A356" s="61" t="s">
        <v>1667</v>
      </c>
      <c r="B356" s="60">
        <v>0</v>
      </c>
    </row>
    <row r="357" spans="1:2" ht="13.7" customHeight="1">
      <c r="A357" s="61" t="s">
        <v>1668</v>
      </c>
      <c r="B357" s="60">
        <v>0</v>
      </c>
    </row>
    <row r="358" spans="1:2" ht="13.7" customHeight="1">
      <c r="A358" s="61" t="s">
        <v>1669</v>
      </c>
      <c r="B358" s="60">
        <f>SUM(B359,B388,B693,B726,B744,B784,B787,B793)</f>
        <v>23097</v>
      </c>
    </row>
    <row r="359" spans="1:2" ht="13.7" customHeight="1">
      <c r="A359" s="61" t="s">
        <v>1670</v>
      </c>
      <c r="B359" s="60">
        <f>SUM(B360,B363,B366,B373:B385)</f>
        <v>1987</v>
      </c>
    </row>
    <row r="360" spans="1:2" ht="13.7" customHeight="1">
      <c r="A360" s="61" t="s">
        <v>1671</v>
      </c>
      <c r="B360" s="60">
        <f>SUM(B361:B362)</f>
        <v>0</v>
      </c>
    </row>
    <row r="361" spans="1:2" ht="13.7" customHeight="1">
      <c r="A361" s="62" t="s">
        <v>1672</v>
      </c>
      <c r="B361" s="60">
        <v>0</v>
      </c>
    </row>
    <row r="362" spans="1:2" ht="13.7" customHeight="1">
      <c r="A362" s="62" t="s">
        <v>1673</v>
      </c>
      <c r="B362" s="60">
        <v>0</v>
      </c>
    </row>
    <row r="363" spans="1:2" ht="13.7" customHeight="1">
      <c r="A363" s="61" t="s">
        <v>1674</v>
      </c>
      <c r="B363" s="60">
        <f>B364+B365</f>
        <v>4</v>
      </c>
    </row>
    <row r="364" spans="1:2" ht="13.7" customHeight="1">
      <c r="A364" s="62" t="s">
        <v>1675</v>
      </c>
      <c r="B364" s="60">
        <v>0</v>
      </c>
    </row>
    <row r="365" spans="1:2" ht="13.7" customHeight="1">
      <c r="A365" s="62" t="s">
        <v>1676</v>
      </c>
      <c r="B365" s="60">
        <v>4</v>
      </c>
    </row>
    <row r="366" spans="1:2" ht="13.7" customHeight="1">
      <c r="A366" s="61" t="s">
        <v>1677</v>
      </c>
      <c r="B366" s="60">
        <f>SUM(B367:B372)</f>
        <v>1184</v>
      </c>
    </row>
    <row r="367" spans="1:2" ht="13.7" customHeight="1">
      <c r="A367" s="62" t="s">
        <v>1678</v>
      </c>
      <c r="B367" s="60">
        <v>1184</v>
      </c>
    </row>
    <row r="368" spans="1:2" ht="13.7" customHeight="1">
      <c r="A368" s="62" t="s">
        <v>1679</v>
      </c>
      <c r="B368" s="60">
        <v>0</v>
      </c>
    </row>
    <row r="369" spans="1:2" ht="13.7" customHeight="1">
      <c r="A369" s="62" t="s">
        <v>1680</v>
      </c>
      <c r="B369" s="60">
        <v>0</v>
      </c>
    </row>
    <row r="370" spans="1:2" ht="13.7" customHeight="1">
      <c r="A370" s="62" t="s">
        <v>1681</v>
      </c>
      <c r="B370" s="60">
        <v>0</v>
      </c>
    </row>
    <row r="371" spans="1:2" ht="13.7" customHeight="1">
      <c r="A371" s="62" t="s">
        <v>1682</v>
      </c>
      <c r="B371" s="60">
        <v>0</v>
      </c>
    </row>
    <row r="372" spans="1:2" ht="13.7" customHeight="1">
      <c r="A372" s="62" t="s">
        <v>1683</v>
      </c>
      <c r="B372" s="60">
        <v>0</v>
      </c>
    </row>
    <row r="373" spans="1:2" ht="13.7" customHeight="1">
      <c r="A373" s="61" t="s">
        <v>1684</v>
      </c>
      <c r="B373" s="60">
        <v>0</v>
      </c>
    </row>
    <row r="374" spans="1:2" ht="13.7" customHeight="1">
      <c r="A374" s="61" t="s">
        <v>1685</v>
      </c>
      <c r="B374" s="60">
        <v>0</v>
      </c>
    </row>
    <row r="375" spans="1:2" ht="13.7" customHeight="1">
      <c r="A375" s="61" t="s">
        <v>1686</v>
      </c>
      <c r="B375" s="60">
        <v>0</v>
      </c>
    </row>
    <row r="376" spans="1:2" ht="13.7" customHeight="1">
      <c r="A376" s="61" t="s">
        <v>1687</v>
      </c>
      <c r="B376" s="60">
        <v>0</v>
      </c>
    </row>
    <row r="377" spans="1:2" ht="13.7" customHeight="1">
      <c r="A377" s="61" t="s">
        <v>1688</v>
      </c>
      <c r="B377" s="60">
        <v>520</v>
      </c>
    </row>
    <row r="378" spans="1:2" ht="13.7" customHeight="1">
      <c r="A378" s="61" t="s">
        <v>1689</v>
      </c>
      <c r="B378" s="60">
        <v>27</v>
      </c>
    </row>
    <row r="379" spans="1:2" ht="13.7" customHeight="1">
      <c r="A379" s="61" t="s">
        <v>1690</v>
      </c>
      <c r="B379" s="60">
        <v>252</v>
      </c>
    </row>
    <row r="380" spans="1:2" ht="13.7" customHeight="1">
      <c r="A380" s="61" t="s">
        <v>1691</v>
      </c>
      <c r="B380" s="60">
        <v>0</v>
      </c>
    </row>
    <row r="381" spans="1:2" ht="13.7" customHeight="1">
      <c r="A381" s="61" t="s">
        <v>1692</v>
      </c>
      <c r="B381" s="60">
        <v>0</v>
      </c>
    </row>
    <row r="382" spans="1:2" ht="13.7" customHeight="1">
      <c r="A382" s="61" t="s">
        <v>1693</v>
      </c>
      <c r="B382" s="60">
        <v>0</v>
      </c>
    </row>
    <row r="383" spans="1:2" ht="13.7" customHeight="1">
      <c r="A383" s="61" t="s">
        <v>1694</v>
      </c>
      <c r="B383" s="60">
        <v>0</v>
      </c>
    </row>
    <row r="384" spans="1:2" ht="13.7" customHeight="1">
      <c r="A384" s="61" t="s">
        <v>1695</v>
      </c>
      <c r="B384" s="60">
        <v>0</v>
      </c>
    </row>
    <row r="385" spans="1:2" ht="13.7" customHeight="1">
      <c r="A385" s="61" t="s">
        <v>1696</v>
      </c>
      <c r="B385" s="60">
        <f>B386+B387</f>
        <v>0</v>
      </c>
    </row>
    <row r="386" spans="1:2" ht="13.7" customHeight="1">
      <c r="A386" s="62" t="s">
        <v>1697</v>
      </c>
      <c r="B386" s="60">
        <v>0</v>
      </c>
    </row>
    <row r="387" spans="1:2" ht="13.7" customHeight="1">
      <c r="A387" s="62" t="s">
        <v>1698</v>
      </c>
      <c r="B387" s="60">
        <v>0</v>
      </c>
    </row>
    <row r="388" spans="1:2" ht="13.7" customHeight="1">
      <c r="A388" s="61" t="s">
        <v>1699</v>
      </c>
      <c r="B388" s="60">
        <f>B389+B409+B413+B417+B423+B426+B429+B433+B435+B438+B441+B444+B448+B451+B453+B471+B474+B476+B478+B480+B482+B485+B488+B496+B498+B504+B506+B511+B514+B517+B524+B533+B538+B546+B549+B552+B557+B560+B571+B577+B610+B615+B622+B634+B645+B652+B656+B661+B665+B669+B671+B674+B676+B678+B683+B686+B688+B691</f>
        <v>601</v>
      </c>
    </row>
    <row r="389" spans="1:2" ht="13.7" customHeight="1">
      <c r="A389" s="61" t="s">
        <v>1700</v>
      </c>
      <c r="B389" s="60">
        <f>SUM(B390:B408)</f>
        <v>0</v>
      </c>
    </row>
    <row r="390" spans="1:2" ht="13.7" customHeight="1">
      <c r="A390" s="62" t="s">
        <v>1701</v>
      </c>
      <c r="B390" s="60">
        <v>0</v>
      </c>
    </row>
    <row r="391" spans="1:2" ht="13.7" customHeight="1">
      <c r="A391" s="62" t="s">
        <v>1702</v>
      </c>
      <c r="B391" s="60">
        <v>0</v>
      </c>
    </row>
    <row r="392" spans="1:2" ht="13.7" customHeight="1">
      <c r="A392" s="62" t="s">
        <v>1703</v>
      </c>
      <c r="B392" s="60">
        <v>0</v>
      </c>
    </row>
    <row r="393" spans="1:2" ht="13.7" customHeight="1">
      <c r="A393" s="62" t="s">
        <v>1704</v>
      </c>
      <c r="B393" s="60">
        <v>0</v>
      </c>
    </row>
    <row r="394" spans="1:2" ht="13.7" customHeight="1">
      <c r="A394" s="62" t="s">
        <v>1705</v>
      </c>
      <c r="B394" s="60">
        <v>0</v>
      </c>
    </row>
    <row r="395" spans="1:2" ht="13.7" customHeight="1">
      <c r="A395" s="62" t="s">
        <v>1706</v>
      </c>
      <c r="B395" s="60">
        <v>0</v>
      </c>
    </row>
    <row r="396" spans="1:2" ht="13.7" customHeight="1">
      <c r="A396" s="62" t="s">
        <v>1707</v>
      </c>
      <c r="B396" s="60">
        <v>0</v>
      </c>
    </row>
    <row r="397" spans="1:2" ht="13.7" customHeight="1">
      <c r="A397" s="62" t="s">
        <v>1708</v>
      </c>
      <c r="B397" s="60">
        <v>0</v>
      </c>
    </row>
    <row r="398" spans="1:2" ht="13.7" customHeight="1">
      <c r="A398" s="62" t="s">
        <v>1709</v>
      </c>
      <c r="B398" s="60">
        <v>0</v>
      </c>
    </row>
    <row r="399" spans="1:2" ht="13.7" customHeight="1">
      <c r="A399" s="62" t="s">
        <v>1710</v>
      </c>
      <c r="B399" s="60">
        <v>0</v>
      </c>
    </row>
    <row r="400" spans="1:2" ht="13.7" customHeight="1">
      <c r="A400" s="62" t="s">
        <v>1711</v>
      </c>
      <c r="B400" s="60">
        <v>0</v>
      </c>
    </row>
    <row r="401" spans="1:2" ht="13.7" customHeight="1">
      <c r="A401" s="62" t="s">
        <v>1712</v>
      </c>
      <c r="B401" s="60">
        <v>0</v>
      </c>
    </row>
    <row r="402" spans="1:2" ht="13.7" customHeight="1">
      <c r="A402" s="62" t="s">
        <v>1713</v>
      </c>
      <c r="B402" s="60">
        <v>0</v>
      </c>
    </row>
    <row r="403" spans="1:2" ht="13.7" customHeight="1">
      <c r="A403" s="62" t="s">
        <v>1714</v>
      </c>
      <c r="B403" s="60">
        <v>0</v>
      </c>
    </row>
    <row r="404" spans="1:2" ht="13.7" customHeight="1">
      <c r="A404" s="62" t="s">
        <v>1715</v>
      </c>
      <c r="B404" s="60">
        <v>0</v>
      </c>
    </row>
    <row r="405" spans="1:2" ht="13.7" customHeight="1">
      <c r="A405" s="62" t="s">
        <v>1716</v>
      </c>
      <c r="B405" s="60">
        <v>0</v>
      </c>
    </row>
    <row r="406" spans="1:2" ht="13.7" customHeight="1">
      <c r="A406" s="62" t="s">
        <v>1717</v>
      </c>
      <c r="B406" s="60">
        <v>0</v>
      </c>
    </row>
    <row r="407" spans="1:2" ht="13.7" customHeight="1">
      <c r="A407" s="62" t="s">
        <v>1718</v>
      </c>
      <c r="B407" s="60">
        <v>0</v>
      </c>
    </row>
    <row r="408" spans="1:2" ht="13.7" customHeight="1">
      <c r="A408" s="62" t="s">
        <v>1719</v>
      </c>
      <c r="B408" s="60">
        <v>0</v>
      </c>
    </row>
    <row r="409" spans="1:2" ht="13.7" customHeight="1">
      <c r="A409" s="61" t="s">
        <v>1720</v>
      </c>
      <c r="B409" s="60">
        <f>SUM(B410:B412)</f>
        <v>163</v>
      </c>
    </row>
    <row r="410" spans="1:2" ht="13.7" customHeight="1">
      <c r="A410" s="62" t="s">
        <v>1721</v>
      </c>
      <c r="B410" s="60">
        <v>163</v>
      </c>
    </row>
    <row r="411" spans="1:2" ht="13.7" customHeight="1">
      <c r="A411" s="62" t="s">
        <v>1722</v>
      </c>
      <c r="B411" s="60">
        <v>0</v>
      </c>
    </row>
    <row r="412" spans="1:2" ht="13.7" customHeight="1">
      <c r="A412" s="62" t="s">
        <v>1723</v>
      </c>
      <c r="B412" s="60">
        <v>0</v>
      </c>
    </row>
    <row r="413" spans="1:2" ht="13.7" customHeight="1">
      <c r="A413" s="61" t="s">
        <v>1724</v>
      </c>
      <c r="B413" s="60">
        <f>SUM(B414:B416)</f>
        <v>9</v>
      </c>
    </row>
    <row r="414" spans="1:2" ht="13.7" customHeight="1">
      <c r="A414" s="62" t="s">
        <v>1725</v>
      </c>
      <c r="B414" s="60">
        <v>9</v>
      </c>
    </row>
    <row r="415" spans="1:2" ht="13.7" customHeight="1">
      <c r="A415" s="62" t="s">
        <v>1726</v>
      </c>
      <c r="B415" s="60">
        <v>0</v>
      </c>
    </row>
    <row r="416" spans="1:2" ht="13.7" customHeight="1">
      <c r="A416" s="62" t="s">
        <v>1727</v>
      </c>
      <c r="B416" s="60">
        <v>0</v>
      </c>
    </row>
    <row r="417" spans="1:2" ht="13.7" customHeight="1">
      <c r="A417" s="61" t="s">
        <v>1728</v>
      </c>
      <c r="B417" s="60">
        <f>SUM(B418:B422)</f>
        <v>1</v>
      </c>
    </row>
    <row r="418" spans="1:2" ht="13.7" customHeight="1">
      <c r="A418" s="62" t="s">
        <v>1729</v>
      </c>
      <c r="B418" s="60">
        <v>0</v>
      </c>
    </row>
    <row r="419" spans="1:2" ht="13.7" customHeight="1">
      <c r="A419" s="62" t="s">
        <v>1730</v>
      </c>
      <c r="B419" s="60">
        <v>0</v>
      </c>
    </row>
    <row r="420" spans="1:2" ht="13.7" customHeight="1">
      <c r="A420" s="62" t="s">
        <v>1731</v>
      </c>
      <c r="B420" s="60">
        <v>1</v>
      </c>
    </row>
    <row r="421" spans="1:2" ht="13.7" customHeight="1">
      <c r="A421" s="62" t="s">
        <v>1732</v>
      </c>
      <c r="B421" s="60">
        <v>0</v>
      </c>
    </row>
    <row r="422" spans="1:2" ht="13.7" customHeight="1">
      <c r="A422" s="62" t="s">
        <v>1733</v>
      </c>
      <c r="B422" s="60">
        <v>0</v>
      </c>
    </row>
    <row r="423" spans="1:2" ht="13.7" customHeight="1">
      <c r="A423" s="61" t="s">
        <v>1734</v>
      </c>
      <c r="B423" s="60">
        <f>SUM(B424:B425)</f>
        <v>0</v>
      </c>
    </row>
    <row r="424" spans="1:2" ht="13.7" customHeight="1">
      <c r="A424" s="62" t="s">
        <v>1735</v>
      </c>
      <c r="B424" s="60">
        <v>0</v>
      </c>
    </row>
    <row r="425" spans="1:2" ht="13.7" customHeight="1">
      <c r="A425" s="62" t="s">
        <v>1736</v>
      </c>
      <c r="B425" s="60">
        <v>0</v>
      </c>
    </row>
    <row r="426" spans="1:2" ht="13.7" customHeight="1">
      <c r="A426" s="61" t="s">
        <v>1737</v>
      </c>
      <c r="B426" s="60">
        <f>SUM(B427:B428)</f>
        <v>0</v>
      </c>
    </row>
    <row r="427" spans="1:2" ht="13.7" customHeight="1">
      <c r="A427" s="62" t="s">
        <v>1738</v>
      </c>
      <c r="B427" s="60">
        <v>0</v>
      </c>
    </row>
    <row r="428" spans="1:2" ht="13.7" customHeight="1">
      <c r="A428" s="62" t="s">
        <v>1739</v>
      </c>
      <c r="B428" s="60">
        <v>0</v>
      </c>
    </row>
    <row r="429" spans="1:2" ht="13.7" customHeight="1">
      <c r="A429" s="61" t="s">
        <v>1740</v>
      </c>
      <c r="B429" s="60">
        <f>SUM(B430:B432)</f>
        <v>7</v>
      </c>
    </row>
    <row r="430" spans="1:2" ht="13.7" customHeight="1">
      <c r="A430" s="62" t="s">
        <v>1738</v>
      </c>
      <c r="B430" s="60">
        <v>0</v>
      </c>
    </row>
    <row r="431" spans="1:2" ht="13.7" customHeight="1">
      <c r="A431" s="62" t="s">
        <v>1741</v>
      </c>
      <c r="B431" s="60">
        <v>5</v>
      </c>
    </row>
    <row r="432" spans="1:2" ht="13.7" customHeight="1">
      <c r="A432" s="62" t="s">
        <v>1742</v>
      </c>
      <c r="B432" s="60">
        <v>2</v>
      </c>
    </row>
    <row r="433" spans="1:2" ht="13.7" customHeight="1">
      <c r="A433" s="61" t="s">
        <v>1743</v>
      </c>
      <c r="B433" s="60">
        <f>B434</f>
        <v>0</v>
      </c>
    </row>
    <row r="434" spans="1:2" ht="13.7" customHeight="1">
      <c r="A434" s="62" t="s">
        <v>1744</v>
      </c>
      <c r="B434" s="60">
        <v>0</v>
      </c>
    </row>
    <row r="435" spans="1:2" ht="13.7" customHeight="1">
      <c r="A435" s="61" t="s">
        <v>1745</v>
      </c>
      <c r="B435" s="60">
        <f>SUM(B436:B437)</f>
        <v>0</v>
      </c>
    </row>
    <row r="436" spans="1:2" ht="13.7" customHeight="1">
      <c r="A436" s="62" t="s">
        <v>1746</v>
      </c>
      <c r="B436" s="60">
        <v>0</v>
      </c>
    </row>
    <row r="437" spans="1:2" ht="13.7" customHeight="1">
      <c r="A437" s="62" t="s">
        <v>1747</v>
      </c>
      <c r="B437" s="60">
        <v>0</v>
      </c>
    </row>
    <row r="438" spans="1:2" ht="13.7" customHeight="1">
      <c r="A438" s="61" t="s">
        <v>1748</v>
      </c>
      <c r="B438" s="60">
        <f>SUM(B439:B440)</f>
        <v>0</v>
      </c>
    </row>
    <row r="439" spans="1:2" ht="13.7" customHeight="1">
      <c r="A439" s="62" t="s">
        <v>1741</v>
      </c>
      <c r="B439" s="60">
        <v>0</v>
      </c>
    </row>
    <row r="440" spans="1:2" ht="13.7" customHeight="1">
      <c r="A440" s="62" t="s">
        <v>1749</v>
      </c>
      <c r="B440" s="60">
        <v>0</v>
      </c>
    </row>
    <row r="441" spans="1:2" ht="13.7" customHeight="1">
      <c r="A441" s="61" t="s">
        <v>1750</v>
      </c>
      <c r="B441" s="60">
        <f>SUM(B442:B443)</f>
        <v>197</v>
      </c>
    </row>
    <row r="442" spans="1:2" ht="13.7" customHeight="1">
      <c r="A442" s="62" t="s">
        <v>1751</v>
      </c>
      <c r="B442" s="60">
        <v>197</v>
      </c>
    </row>
    <row r="443" spans="1:2" ht="13.7" customHeight="1">
      <c r="A443" s="62" t="s">
        <v>1752</v>
      </c>
      <c r="B443" s="60">
        <v>0</v>
      </c>
    </row>
    <row r="444" spans="1:2" ht="13.7" customHeight="1">
      <c r="A444" s="61" t="s">
        <v>1753</v>
      </c>
      <c r="B444" s="60">
        <f>SUM(B445:B447)</f>
        <v>0</v>
      </c>
    </row>
    <row r="445" spans="1:2" ht="13.7" customHeight="1">
      <c r="A445" s="62" t="s">
        <v>1754</v>
      </c>
      <c r="B445" s="60">
        <v>0</v>
      </c>
    </row>
    <row r="446" spans="1:2" ht="13.7" customHeight="1">
      <c r="A446" s="62" t="s">
        <v>1755</v>
      </c>
      <c r="B446" s="60">
        <v>0</v>
      </c>
    </row>
    <row r="447" spans="1:2" ht="13.7" customHeight="1">
      <c r="A447" s="62" t="s">
        <v>1756</v>
      </c>
      <c r="B447" s="60">
        <v>0</v>
      </c>
    </row>
    <row r="448" spans="1:2" ht="13.7" customHeight="1">
      <c r="A448" s="61" t="s">
        <v>1757</v>
      </c>
      <c r="B448" s="60">
        <f>SUM(B449:B450)</f>
        <v>0</v>
      </c>
    </row>
    <row r="449" spans="1:2" ht="13.7" customHeight="1">
      <c r="A449" s="62" t="s">
        <v>1758</v>
      </c>
      <c r="B449" s="60">
        <v>0</v>
      </c>
    </row>
    <row r="450" spans="1:2" ht="13.7" customHeight="1">
      <c r="A450" s="62" t="s">
        <v>1759</v>
      </c>
      <c r="B450" s="60">
        <v>0</v>
      </c>
    </row>
    <row r="451" spans="1:2" ht="13.7" customHeight="1">
      <c r="A451" s="61" t="s">
        <v>1760</v>
      </c>
      <c r="B451" s="60">
        <f>B452</f>
        <v>0</v>
      </c>
    </row>
    <row r="452" spans="1:2" ht="13.7" customHeight="1">
      <c r="A452" s="62" t="s">
        <v>1761</v>
      </c>
      <c r="B452" s="60">
        <v>0</v>
      </c>
    </row>
    <row r="453" spans="1:2" ht="13.7" customHeight="1">
      <c r="A453" s="61" t="s">
        <v>1762</v>
      </c>
      <c r="B453" s="60">
        <f>SUM(B454:B470)</f>
        <v>0</v>
      </c>
    </row>
    <row r="454" spans="1:2" ht="13.7" customHeight="1">
      <c r="A454" s="62" t="s">
        <v>1763</v>
      </c>
      <c r="B454" s="60">
        <v>0</v>
      </c>
    </row>
    <row r="455" spans="1:2" ht="13.7" customHeight="1">
      <c r="A455" s="62" t="s">
        <v>1764</v>
      </c>
      <c r="B455" s="60">
        <v>0</v>
      </c>
    </row>
    <row r="456" spans="1:2" ht="13.7" customHeight="1">
      <c r="A456" s="62" t="s">
        <v>1765</v>
      </c>
      <c r="B456" s="60">
        <v>0</v>
      </c>
    </row>
    <row r="457" spans="1:2" ht="13.7" customHeight="1">
      <c r="A457" s="62" t="s">
        <v>1766</v>
      </c>
      <c r="B457" s="60">
        <v>0</v>
      </c>
    </row>
    <row r="458" spans="1:2" ht="13.7" customHeight="1">
      <c r="A458" s="62" t="s">
        <v>1767</v>
      </c>
      <c r="B458" s="60">
        <v>0</v>
      </c>
    </row>
    <row r="459" spans="1:2" ht="13.7" customHeight="1">
      <c r="A459" s="62" t="s">
        <v>1768</v>
      </c>
      <c r="B459" s="60">
        <v>0</v>
      </c>
    </row>
    <row r="460" spans="1:2" ht="13.7" customHeight="1">
      <c r="A460" s="62" t="s">
        <v>1769</v>
      </c>
      <c r="B460" s="60">
        <v>0</v>
      </c>
    </row>
    <row r="461" spans="1:2" ht="13.7" customHeight="1">
      <c r="A461" s="62" t="s">
        <v>1741</v>
      </c>
      <c r="B461" s="60">
        <v>0</v>
      </c>
    </row>
    <row r="462" spans="1:2" ht="13.7" customHeight="1">
      <c r="A462" s="62" t="s">
        <v>1770</v>
      </c>
      <c r="B462" s="60">
        <v>0</v>
      </c>
    </row>
    <row r="463" spans="1:2" ht="13.7" customHeight="1">
      <c r="A463" s="62" t="s">
        <v>1771</v>
      </c>
      <c r="B463" s="60">
        <v>0</v>
      </c>
    </row>
    <row r="464" spans="1:2" ht="13.7" customHeight="1">
      <c r="A464" s="62" t="s">
        <v>1772</v>
      </c>
      <c r="B464" s="60">
        <v>0</v>
      </c>
    </row>
    <row r="465" spans="1:2" ht="13.7" customHeight="1">
      <c r="A465" s="62" t="s">
        <v>1773</v>
      </c>
      <c r="B465" s="60">
        <v>0</v>
      </c>
    </row>
    <row r="466" spans="1:2" ht="13.7" customHeight="1">
      <c r="A466" s="62" t="s">
        <v>1774</v>
      </c>
      <c r="B466" s="60">
        <v>0</v>
      </c>
    </row>
    <row r="467" spans="1:2" ht="13.7" customHeight="1">
      <c r="A467" s="62" t="s">
        <v>1775</v>
      </c>
      <c r="B467" s="60">
        <v>0</v>
      </c>
    </row>
    <row r="468" spans="1:2" ht="13.7" customHeight="1">
      <c r="A468" s="62" t="s">
        <v>1776</v>
      </c>
      <c r="B468" s="60">
        <v>0</v>
      </c>
    </row>
    <row r="469" spans="1:2" ht="13.7" customHeight="1">
      <c r="A469" s="62" t="s">
        <v>1777</v>
      </c>
      <c r="B469" s="60">
        <v>0</v>
      </c>
    </row>
    <row r="470" spans="1:2" ht="13.7" customHeight="1">
      <c r="A470" s="62" t="s">
        <v>1778</v>
      </c>
      <c r="B470" s="60">
        <v>0</v>
      </c>
    </row>
    <row r="471" spans="1:2" ht="13.7" customHeight="1">
      <c r="A471" s="61" t="s">
        <v>1779</v>
      </c>
      <c r="B471" s="60">
        <f>SUM(B472:B473)</f>
        <v>0</v>
      </c>
    </row>
    <row r="472" spans="1:2" ht="13.7" customHeight="1">
      <c r="A472" s="62" t="s">
        <v>1780</v>
      </c>
      <c r="B472" s="60">
        <v>0</v>
      </c>
    </row>
    <row r="473" spans="1:2" ht="13.7" customHeight="1">
      <c r="A473" s="62" t="s">
        <v>1781</v>
      </c>
      <c r="B473" s="60">
        <v>0</v>
      </c>
    </row>
    <row r="474" spans="1:2" ht="13.7" customHeight="1">
      <c r="A474" s="61" t="s">
        <v>1782</v>
      </c>
      <c r="B474" s="60">
        <f>B475</f>
        <v>0</v>
      </c>
    </row>
    <row r="475" spans="1:2" ht="13.7" customHeight="1">
      <c r="A475" s="62" t="s">
        <v>1783</v>
      </c>
      <c r="B475" s="60">
        <v>0</v>
      </c>
    </row>
    <row r="476" spans="1:2" ht="13.7" customHeight="1">
      <c r="A476" s="61" t="s">
        <v>1784</v>
      </c>
      <c r="B476" s="60">
        <f>B477</f>
        <v>0</v>
      </c>
    </row>
    <row r="477" spans="1:2" ht="13.7" customHeight="1">
      <c r="A477" s="62" t="s">
        <v>1785</v>
      </c>
      <c r="B477" s="60">
        <v>0</v>
      </c>
    </row>
    <row r="478" spans="1:2" ht="13.7" customHeight="1">
      <c r="A478" s="61" t="s">
        <v>1786</v>
      </c>
      <c r="B478" s="60">
        <f>B479</f>
        <v>0</v>
      </c>
    </row>
    <row r="479" spans="1:2" ht="13.7" customHeight="1">
      <c r="A479" s="62" t="s">
        <v>1787</v>
      </c>
      <c r="B479" s="60">
        <v>0</v>
      </c>
    </row>
    <row r="480" spans="1:2" ht="13.7" customHeight="1">
      <c r="A480" s="61" t="s">
        <v>1788</v>
      </c>
      <c r="B480" s="60">
        <f>B481</f>
        <v>0</v>
      </c>
    </row>
    <row r="481" spans="1:2" ht="13.7" customHeight="1">
      <c r="A481" s="62" t="s">
        <v>1789</v>
      </c>
      <c r="B481" s="60">
        <v>0</v>
      </c>
    </row>
    <row r="482" spans="1:2" ht="13.7" customHeight="1">
      <c r="A482" s="61" t="s">
        <v>1790</v>
      </c>
      <c r="B482" s="60">
        <f>SUM(B483:B484)</f>
        <v>0</v>
      </c>
    </row>
    <row r="483" spans="1:2" ht="13.7" customHeight="1">
      <c r="A483" s="62" t="s">
        <v>1791</v>
      </c>
      <c r="B483" s="60">
        <v>0</v>
      </c>
    </row>
    <row r="484" spans="1:2" ht="13.7" customHeight="1">
      <c r="A484" s="62" t="s">
        <v>1792</v>
      </c>
      <c r="B484" s="60">
        <v>0</v>
      </c>
    </row>
    <row r="485" spans="1:2" ht="13.7" customHeight="1">
      <c r="A485" s="61" t="s">
        <v>1793</v>
      </c>
      <c r="B485" s="60">
        <f>SUM(B486:B487)</f>
        <v>0</v>
      </c>
    </row>
    <row r="486" spans="1:2" ht="13.7" customHeight="1">
      <c r="A486" s="62" t="s">
        <v>1794</v>
      </c>
      <c r="B486" s="60">
        <v>0</v>
      </c>
    </row>
    <row r="487" spans="1:2" ht="13.7" customHeight="1">
      <c r="A487" s="62" t="s">
        <v>1795</v>
      </c>
      <c r="B487" s="60">
        <v>0</v>
      </c>
    </row>
    <row r="488" spans="1:2" ht="13.7" customHeight="1">
      <c r="A488" s="61" t="s">
        <v>1796</v>
      </c>
      <c r="B488" s="60">
        <f>SUM(B489:B495)</f>
        <v>0</v>
      </c>
    </row>
    <row r="489" spans="1:2" ht="13.7" customHeight="1">
      <c r="A489" s="62" t="s">
        <v>1797</v>
      </c>
      <c r="B489" s="60">
        <v>0</v>
      </c>
    </row>
    <row r="490" spans="1:2" ht="13.7" customHeight="1">
      <c r="A490" s="62" t="s">
        <v>1798</v>
      </c>
      <c r="B490" s="60">
        <v>0</v>
      </c>
    </row>
    <row r="491" spans="1:2" ht="13.7" customHeight="1">
      <c r="A491" s="62" t="s">
        <v>1754</v>
      </c>
      <c r="B491" s="60">
        <v>0</v>
      </c>
    </row>
    <row r="492" spans="1:2" ht="13.7" customHeight="1">
      <c r="A492" s="62" t="s">
        <v>1799</v>
      </c>
      <c r="B492" s="60">
        <v>0</v>
      </c>
    </row>
    <row r="493" spans="1:2" ht="13.7" customHeight="1">
      <c r="A493" s="62" t="s">
        <v>1800</v>
      </c>
      <c r="B493" s="60">
        <v>0</v>
      </c>
    </row>
    <row r="494" spans="1:2" ht="13.7" customHeight="1">
      <c r="A494" s="62" t="s">
        <v>1801</v>
      </c>
      <c r="B494" s="60">
        <v>0</v>
      </c>
    </row>
    <row r="495" spans="1:2" ht="13.7" customHeight="1">
      <c r="A495" s="62" t="s">
        <v>1802</v>
      </c>
      <c r="B495" s="60">
        <v>0</v>
      </c>
    </row>
    <row r="496" spans="1:2" ht="13.7" customHeight="1">
      <c r="A496" s="61" t="s">
        <v>1803</v>
      </c>
      <c r="B496" s="60">
        <f>B497</f>
        <v>0</v>
      </c>
    </row>
    <row r="497" spans="1:2" ht="13.7" customHeight="1">
      <c r="A497" s="62" t="s">
        <v>1804</v>
      </c>
      <c r="B497" s="60">
        <v>0</v>
      </c>
    </row>
    <row r="498" spans="1:2" ht="13.7" customHeight="1">
      <c r="A498" s="61" t="s">
        <v>1805</v>
      </c>
      <c r="B498" s="60">
        <f>SUM(B499:B503)</f>
        <v>90</v>
      </c>
    </row>
    <row r="499" spans="1:2" ht="13.7" customHeight="1">
      <c r="A499" s="62" t="s">
        <v>1806</v>
      </c>
      <c r="B499" s="60">
        <v>0</v>
      </c>
    </row>
    <row r="500" spans="1:2" ht="13.7" customHeight="1">
      <c r="A500" s="62" t="s">
        <v>1807</v>
      </c>
      <c r="B500" s="60">
        <v>0</v>
      </c>
    </row>
    <row r="501" spans="1:2" ht="13.7" customHeight="1">
      <c r="A501" s="62" t="s">
        <v>1808</v>
      </c>
      <c r="B501" s="60">
        <v>90</v>
      </c>
    </row>
    <row r="502" spans="1:2" ht="13.7" customHeight="1">
      <c r="A502" s="62" t="s">
        <v>1809</v>
      </c>
      <c r="B502" s="60">
        <v>0</v>
      </c>
    </row>
    <row r="503" spans="1:2" ht="13.7" customHeight="1">
      <c r="A503" s="62" t="s">
        <v>1810</v>
      </c>
      <c r="B503" s="60">
        <v>0</v>
      </c>
    </row>
    <row r="504" spans="1:2" ht="13.7" customHeight="1">
      <c r="A504" s="61" t="s">
        <v>1811</v>
      </c>
      <c r="B504" s="60">
        <f>B505</f>
        <v>0</v>
      </c>
    </row>
    <row r="505" spans="1:2" ht="13.7" customHeight="1">
      <c r="A505" s="62" t="s">
        <v>1812</v>
      </c>
      <c r="B505" s="60">
        <v>0</v>
      </c>
    </row>
    <row r="506" spans="1:2" ht="13.7" customHeight="1">
      <c r="A506" s="61" t="s">
        <v>1813</v>
      </c>
      <c r="B506" s="60">
        <f>SUM(B507:B510)</f>
        <v>0</v>
      </c>
    </row>
    <row r="507" spans="1:2" ht="13.7" customHeight="1">
      <c r="A507" s="62" t="s">
        <v>1814</v>
      </c>
      <c r="B507" s="60">
        <v>0</v>
      </c>
    </row>
    <row r="508" spans="1:2" ht="13.7" customHeight="1">
      <c r="A508" s="62" t="s">
        <v>1815</v>
      </c>
      <c r="B508" s="60">
        <v>0</v>
      </c>
    </row>
    <row r="509" spans="1:2" ht="13.7" customHeight="1">
      <c r="A509" s="62" t="s">
        <v>1816</v>
      </c>
      <c r="B509" s="60">
        <v>0</v>
      </c>
    </row>
    <row r="510" spans="1:2" ht="13.7" customHeight="1">
      <c r="A510" s="62" t="s">
        <v>1817</v>
      </c>
      <c r="B510" s="60">
        <v>0</v>
      </c>
    </row>
    <row r="511" spans="1:2" ht="13.7" customHeight="1">
      <c r="A511" s="61" t="s">
        <v>1818</v>
      </c>
      <c r="B511" s="60">
        <f>SUM(B512:B513)</f>
        <v>0</v>
      </c>
    </row>
    <row r="512" spans="1:2" ht="13.7" customHeight="1">
      <c r="A512" s="62" t="s">
        <v>1819</v>
      </c>
      <c r="B512" s="60">
        <v>0</v>
      </c>
    </row>
    <row r="513" spans="1:2" ht="13.7" customHeight="1">
      <c r="A513" s="62" t="s">
        <v>1820</v>
      </c>
      <c r="B513" s="60">
        <v>0</v>
      </c>
    </row>
    <row r="514" spans="1:2" ht="13.7" customHeight="1">
      <c r="A514" s="61" t="s">
        <v>1821</v>
      </c>
      <c r="B514" s="60">
        <f>SUM(B515:B516)</f>
        <v>0</v>
      </c>
    </row>
    <row r="515" spans="1:2" ht="13.7" customHeight="1">
      <c r="A515" s="62" t="s">
        <v>1822</v>
      </c>
      <c r="B515" s="60">
        <v>0</v>
      </c>
    </row>
    <row r="516" spans="1:2" ht="13.7" customHeight="1">
      <c r="A516" s="62" t="s">
        <v>1823</v>
      </c>
      <c r="B516" s="60">
        <v>0</v>
      </c>
    </row>
    <row r="517" spans="1:2" ht="13.7" customHeight="1">
      <c r="A517" s="61" t="s">
        <v>1824</v>
      </c>
      <c r="B517" s="60">
        <f>SUM(B518:B523)</f>
        <v>47</v>
      </c>
    </row>
    <row r="518" spans="1:2" ht="13.7" customHeight="1">
      <c r="A518" s="62" t="s">
        <v>1825</v>
      </c>
      <c r="B518" s="60">
        <v>41</v>
      </c>
    </row>
    <row r="519" spans="1:2" ht="13.7" customHeight="1">
      <c r="A519" s="62" t="s">
        <v>1826</v>
      </c>
      <c r="B519" s="60">
        <v>6</v>
      </c>
    </row>
    <row r="520" spans="1:2" ht="13.7" customHeight="1">
      <c r="A520" s="62" t="s">
        <v>1827</v>
      </c>
      <c r="B520" s="60">
        <v>0</v>
      </c>
    </row>
    <row r="521" spans="1:2" ht="13.7" customHeight="1">
      <c r="A521" s="62" t="s">
        <v>1828</v>
      </c>
      <c r="B521" s="60">
        <v>0</v>
      </c>
    </row>
    <row r="522" spans="1:2" ht="13.7" customHeight="1">
      <c r="A522" s="62" t="s">
        <v>1829</v>
      </c>
      <c r="B522" s="60">
        <v>0</v>
      </c>
    </row>
    <row r="523" spans="1:2" ht="13.7" customHeight="1">
      <c r="A523" s="62" t="s">
        <v>1830</v>
      </c>
      <c r="B523" s="60">
        <v>0</v>
      </c>
    </row>
    <row r="524" spans="1:2" ht="13.7" customHeight="1">
      <c r="A524" s="61" t="s">
        <v>1831</v>
      </c>
      <c r="B524" s="60">
        <f>SUM(B525:B532)</f>
        <v>16</v>
      </c>
    </row>
    <row r="525" spans="1:2" ht="13.7" customHeight="1">
      <c r="A525" s="62" t="s">
        <v>1832</v>
      </c>
      <c r="B525" s="60">
        <v>0</v>
      </c>
    </row>
    <row r="526" spans="1:2" ht="13.7" customHeight="1">
      <c r="A526" s="62" t="s">
        <v>1833</v>
      </c>
      <c r="B526" s="60">
        <v>15</v>
      </c>
    </row>
    <row r="527" spans="1:2" ht="13.7" customHeight="1">
      <c r="A527" s="62" t="s">
        <v>1834</v>
      </c>
      <c r="B527" s="60">
        <v>0</v>
      </c>
    </row>
    <row r="528" spans="1:2" ht="13.7" customHeight="1">
      <c r="A528" s="62" t="s">
        <v>1741</v>
      </c>
      <c r="B528" s="60">
        <v>0</v>
      </c>
    </row>
    <row r="529" spans="1:2" ht="13.7" customHeight="1">
      <c r="A529" s="62" t="s">
        <v>1835</v>
      </c>
      <c r="B529" s="60">
        <v>0</v>
      </c>
    </row>
    <row r="530" spans="1:2" ht="13.7" customHeight="1">
      <c r="A530" s="62" t="s">
        <v>1836</v>
      </c>
      <c r="B530" s="60">
        <v>0</v>
      </c>
    </row>
    <row r="531" spans="1:2" ht="13.7" customHeight="1">
      <c r="A531" s="62" t="s">
        <v>1837</v>
      </c>
      <c r="B531" s="60">
        <v>0</v>
      </c>
    </row>
    <row r="532" spans="1:2" ht="13.7" customHeight="1">
      <c r="A532" s="62" t="s">
        <v>1838</v>
      </c>
      <c r="B532" s="60">
        <v>1</v>
      </c>
    </row>
    <row r="533" spans="1:2" ht="13.7" customHeight="1">
      <c r="A533" s="61" t="s">
        <v>1839</v>
      </c>
      <c r="B533" s="60">
        <f>SUM(B534:B537)</f>
        <v>0</v>
      </c>
    </row>
    <row r="534" spans="1:2" ht="13.7" customHeight="1">
      <c r="A534" s="62" t="s">
        <v>1840</v>
      </c>
      <c r="B534" s="60">
        <v>0</v>
      </c>
    </row>
    <row r="535" spans="1:2" ht="13.7" customHeight="1">
      <c r="A535" s="62" t="s">
        <v>1841</v>
      </c>
      <c r="B535" s="60">
        <v>0</v>
      </c>
    </row>
    <row r="536" spans="1:2" ht="13.7" customHeight="1">
      <c r="A536" s="62" t="s">
        <v>1842</v>
      </c>
      <c r="B536" s="60">
        <v>0</v>
      </c>
    </row>
    <row r="537" spans="1:2" ht="13.7" customHeight="1">
      <c r="A537" s="62" t="s">
        <v>1843</v>
      </c>
      <c r="B537" s="60">
        <v>0</v>
      </c>
    </row>
    <row r="538" spans="1:2" ht="13.7" customHeight="1">
      <c r="A538" s="61" t="s">
        <v>1844</v>
      </c>
      <c r="B538" s="60">
        <f>SUM(B539:B545)</f>
        <v>0</v>
      </c>
    </row>
    <row r="539" spans="1:2" ht="13.7" customHeight="1">
      <c r="A539" s="62" t="s">
        <v>1845</v>
      </c>
      <c r="B539" s="60">
        <v>0</v>
      </c>
    </row>
    <row r="540" spans="1:2" ht="13.7" customHeight="1">
      <c r="A540" s="62" t="s">
        <v>1846</v>
      </c>
      <c r="B540" s="60">
        <v>0</v>
      </c>
    </row>
    <row r="541" spans="1:2" ht="13.7" customHeight="1">
      <c r="A541" s="62" t="s">
        <v>1847</v>
      </c>
      <c r="B541" s="60">
        <v>0</v>
      </c>
    </row>
    <row r="542" spans="1:2" ht="13.7" customHeight="1">
      <c r="A542" s="62" t="s">
        <v>1848</v>
      </c>
      <c r="B542" s="60">
        <v>0</v>
      </c>
    </row>
    <row r="543" spans="1:2" ht="13.7" customHeight="1">
      <c r="A543" s="62" t="s">
        <v>1741</v>
      </c>
      <c r="B543" s="60">
        <v>0</v>
      </c>
    </row>
    <row r="544" spans="1:2" ht="13.7" customHeight="1">
      <c r="A544" s="62" t="s">
        <v>1849</v>
      </c>
      <c r="B544" s="60">
        <v>0</v>
      </c>
    </row>
    <row r="545" spans="1:2" ht="13.7" customHeight="1">
      <c r="A545" s="62" t="s">
        <v>1850</v>
      </c>
      <c r="B545" s="60">
        <v>0</v>
      </c>
    </row>
    <row r="546" spans="1:2" ht="13.7" customHeight="1">
      <c r="A546" s="61" t="s">
        <v>1851</v>
      </c>
      <c r="B546" s="60">
        <f>SUM(B547:B548)</f>
        <v>0</v>
      </c>
    </row>
    <row r="547" spans="1:2" ht="13.7" customHeight="1">
      <c r="A547" s="62" t="s">
        <v>1852</v>
      </c>
      <c r="B547" s="60">
        <v>0</v>
      </c>
    </row>
    <row r="548" spans="1:2" ht="13.7" customHeight="1">
      <c r="A548" s="62" t="s">
        <v>1853</v>
      </c>
      <c r="B548" s="60">
        <v>0</v>
      </c>
    </row>
    <row r="549" spans="1:2" ht="13.7" customHeight="1">
      <c r="A549" s="61" t="s">
        <v>1854</v>
      </c>
      <c r="B549" s="60">
        <f>SUM(B550:B551)</f>
        <v>0</v>
      </c>
    </row>
    <row r="550" spans="1:2" ht="13.7" customHeight="1">
      <c r="A550" s="62" t="s">
        <v>1855</v>
      </c>
      <c r="B550" s="60">
        <v>0</v>
      </c>
    </row>
    <row r="551" spans="1:2" ht="13.7" customHeight="1">
      <c r="A551" s="62" t="s">
        <v>1856</v>
      </c>
      <c r="B551" s="60">
        <v>0</v>
      </c>
    </row>
    <row r="552" spans="1:2" ht="13.7" customHeight="1">
      <c r="A552" s="61" t="s">
        <v>1857</v>
      </c>
      <c r="B552" s="60">
        <f>SUM(B553:B556)</f>
        <v>0</v>
      </c>
    </row>
    <row r="553" spans="1:2" ht="13.7" customHeight="1">
      <c r="A553" s="62" t="s">
        <v>1858</v>
      </c>
      <c r="B553" s="60">
        <v>0</v>
      </c>
    </row>
    <row r="554" spans="1:2" ht="13.7" customHeight="1">
      <c r="A554" s="62" t="s">
        <v>1859</v>
      </c>
      <c r="B554" s="60">
        <v>0</v>
      </c>
    </row>
    <row r="555" spans="1:2" ht="13.7" customHeight="1">
      <c r="A555" s="62" t="s">
        <v>1860</v>
      </c>
      <c r="B555" s="60">
        <v>0</v>
      </c>
    </row>
    <row r="556" spans="1:2" ht="13.7" customHeight="1">
      <c r="A556" s="62" t="s">
        <v>1861</v>
      </c>
      <c r="B556" s="60">
        <v>0</v>
      </c>
    </row>
    <row r="557" spans="1:2" ht="13.7" customHeight="1">
      <c r="A557" s="61" t="s">
        <v>1862</v>
      </c>
      <c r="B557" s="60">
        <f>SUM(B558:B559)</f>
        <v>0</v>
      </c>
    </row>
    <row r="558" spans="1:2" ht="13.7" customHeight="1">
      <c r="A558" s="62" t="s">
        <v>1741</v>
      </c>
      <c r="B558" s="60">
        <v>0</v>
      </c>
    </row>
    <row r="559" spans="1:2" ht="13.7" customHeight="1">
      <c r="A559" s="62" t="s">
        <v>1863</v>
      </c>
      <c r="B559" s="60">
        <v>0</v>
      </c>
    </row>
    <row r="560" spans="1:2" ht="13.7" customHeight="1">
      <c r="A560" s="61" t="s">
        <v>1864</v>
      </c>
      <c r="B560" s="60">
        <f>SUM(B561:B570)</f>
        <v>52</v>
      </c>
    </row>
    <row r="561" spans="1:2" ht="13.7" customHeight="1">
      <c r="A561" s="62" t="s">
        <v>1738</v>
      </c>
      <c r="B561" s="60">
        <v>0</v>
      </c>
    </row>
    <row r="562" spans="1:2" ht="13.7" customHeight="1">
      <c r="A562" s="62" t="s">
        <v>1741</v>
      </c>
      <c r="B562" s="60">
        <v>0</v>
      </c>
    </row>
    <row r="563" spans="1:2" ht="13.7" customHeight="1">
      <c r="A563" s="62" t="s">
        <v>1865</v>
      </c>
      <c r="B563" s="60">
        <v>0</v>
      </c>
    </row>
    <row r="564" spans="1:2" ht="13.7" customHeight="1">
      <c r="A564" s="62" t="s">
        <v>1866</v>
      </c>
      <c r="B564" s="60">
        <v>0</v>
      </c>
    </row>
    <row r="565" spans="1:2" ht="13.7" customHeight="1">
      <c r="A565" s="62" t="s">
        <v>1867</v>
      </c>
      <c r="B565" s="60">
        <v>0</v>
      </c>
    </row>
    <row r="566" spans="1:2" ht="13.7" customHeight="1">
      <c r="A566" s="62" t="s">
        <v>1868</v>
      </c>
      <c r="B566" s="60">
        <v>0</v>
      </c>
    </row>
    <row r="567" spans="1:2" ht="13.7" customHeight="1">
      <c r="A567" s="62" t="s">
        <v>1869</v>
      </c>
      <c r="B567" s="60">
        <v>0</v>
      </c>
    </row>
    <row r="568" spans="1:2" ht="13.7" customHeight="1">
      <c r="A568" s="62" t="s">
        <v>1870</v>
      </c>
      <c r="B568" s="60">
        <v>0</v>
      </c>
    </row>
    <row r="569" spans="1:2" ht="13.7" customHeight="1">
      <c r="A569" s="62" t="s">
        <v>1871</v>
      </c>
      <c r="B569" s="60">
        <v>0</v>
      </c>
    </row>
    <row r="570" spans="1:2" ht="13.7" customHeight="1">
      <c r="A570" s="62" t="s">
        <v>1872</v>
      </c>
      <c r="B570" s="60">
        <v>52</v>
      </c>
    </row>
    <row r="571" spans="1:2" ht="13.7" customHeight="1">
      <c r="A571" s="61" t="s">
        <v>1873</v>
      </c>
      <c r="B571" s="60">
        <f>SUM(B572:B576)</f>
        <v>0</v>
      </c>
    </row>
    <row r="572" spans="1:2" ht="13.7" customHeight="1">
      <c r="A572" s="62" t="s">
        <v>1874</v>
      </c>
      <c r="B572" s="60">
        <v>0</v>
      </c>
    </row>
    <row r="573" spans="1:2" ht="13.7" customHeight="1">
      <c r="A573" s="62" t="s">
        <v>1741</v>
      </c>
      <c r="B573" s="60">
        <v>0</v>
      </c>
    </row>
    <row r="574" spans="1:2" ht="13.7" customHeight="1">
      <c r="A574" s="62" t="s">
        <v>1875</v>
      </c>
      <c r="B574" s="60">
        <v>0</v>
      </c>
    </row>
    <row r="575" spans="1:2" ht="13.7" customHeight="1">
      <c r="A575" s="62" t="s">
        <v>1876</v>
      </c>
      <c r="B575" s="60">
        <v>0</v>
      </c>
    </row>
    <row r="576" spans="1:2" ht="13.7" customHeight="1">
      <c r="A576" s="62" t="s">
        <v>1877</v>
      </c>
      <c r="B576" s="60">
        <v>0</v>
      </c>
    </row>
    <row r="577" spans="1:2" ht="13.7" customHeight="1">
      <c r="A577" s="61" t="s">
        <v>1878</v>
      </c>
      <c r="B577" s="60">
        <f>SUM(B578:B609)</f>
        <v>1</v>
      </c>
    </row>
    <row r="578" spans="1:2" ht="13.7" customHeight="1">
      <c r="A578" s="62" t="s">
        <v>1879</v>
      </c>
      <c r="B578" s="60">
        <v>0</v>
      </c>
    </row>
    <row r="579" spans="1:2" ht="13.7" customHeight="1">
      <c r="A579" s="62" t="s">
        <v>1880</v>
      </c>
      <c r="B579" s="60">
        <v>0</v>
      </c>
    </row>
    <row r="580" spans="1:2" ht="13.7" customHeight="1">
      <c r="A580" s="62" t="s">
        <v>1881</v>
      </c>
      <c r="B580" s="60">
        <v>0</v>
      </c>
    </row>
    <row r="581" spans="1:2" ht="13.7" customHeight="1">
      <c r="A581" s="62" t="s">
        <v>1882</v>
      </c>
      <c r="B581" s="60">
        <v>0</v>
      </c>
    </row>
    <row r="582" spans="1:2" ht="13.7" customHeight="1">
      <c r="A582" s="62" t="s">
        <v>1883</v>
      </c>
      <c r="B582" s="60">
        <v>0</v>
      </c>
    </row>
    <row r="583" spans="1:2" ht="13.7" customHeight="1">
      <c r="A583" s="62" t="s">
        <v>1884</v>
      </c>
      <c r="B583" s="60">
        <v>0</v>
      </c>
    </row>
    <row r="584" spans="1:2" ht="13.7" customHeight="1">
      <c r="A584" s="62" t="s">
        <v>1885</v>
      </c>
      <c r="B584" s="60">
        <v>0</v>
      </c>
    </row>
    <row r="585" spans="1:2" ht="13.7" customHeight="1">
      <c r="A585" s="62" t="s">
        <v>1886</v>
      </c>
      <c r="B585" s="60">
        <v>0</v>
      </c>
    </row>
    <row r="586" spans="1:2" ht="13.7" customHeight="1">
      <c r="A586" s="62" t="s">
        <v>1887</v>
      </c>
      <c r="B586" s="60">
        <v>0</v>
      </c>
    </row>
    <row r="587" spans="1:2" ht="13.7" customHeight="1">
      <c r="A587" s="62" t="s">
        <v>1888</v>
      </c>
      <c r="B587" s="60">
        <v>0</v>
      </c>
    </row>
    <row r="588" spans="1:2" ht="13.7" customHeight="1">
      <c r="A588" s="62" t="s">
        <v>1889</v>
      </c>
      <c r="B588" s="60">
        <v>0</v>
      </c>
    </row>
    <row r="589" spans="1:2" ht="13.7" customHeight="1">
      <c r="A589" s="62" t="s">
        <v>1890</v>
      </c>
      <c r="B589" s="60">
        <v>0</v>
      </c>
    </row>
    <row r="590" spans="1:2" ht="13.7" customHeight="1">
      <c r="A590" s="62" t="s">
        <v>1891</v>
      </c>
      <c r="B590" s="60">
        <v>0</v>
      </c>
    </row>
    <row r="591" spans="1:2" ht="13.7" customHeight="1">
      <c r="A591" s="62" t="s">
        <v>1892</v>
      </c>
      <c r="B591" s="60">
        <v>0</v>
      </c>
    </row>
    <row r="592" spans="1:2" ht="13.7" customHeight="1">
      <c r="A592" s="62" t="s">
        <v>1893</v>
      </c>
      <c r="B592" s="60">
        <v>1</v>
      </c>
    </row>
    <row r="593" spans="1:2" ht="13.7" customHeight="1">
      <c r="A593" s="62" t="s">
        <v>1894</v>
      </c>
      <c r="B593" s="60">
        <v>0</v>
      </c>
    </row>
    <row r="594" spans="1:2" ht="13.7" customHeight="1">
      <c r="A594" s="62" t="s">
        <v>1895</v>
      </c>
      <c r="B594" s="60">
        <v>0</v>
      </c>
    </row>
    <row r="595" spans="1:2" ht="13.7" customHeight="1">
      <c r="A595" s="62" t="s">
        <v>1896</v>
      </c>
      <c r="B595" s="60">
        <v>0</v>
      </c>
    </row>
    <row r="596" spans="1:2" ht="13.7" customHeight="1">
      <c r="A596" s="62" t="s">
        <v>1897</v>
      </c>
      <c r="B596" s="60">
        <v>0</v>
      </c>
    </row>
    <row r="597" spans="1:2" ht="13.7" customHeight="1">
      <c r="A597" s="62" t="s">
        <v>1898</v>
      </c>
      <c r="B597" s="60">
        <v>0</v>
      </c>
    </row>
    <row r="598" spans="1:2" ht="13.7" customHeight="1">
      <c r="A598" s="62" t="s">
        <v>1899</v>
      </c>
      <c r="B598" s="60">
        <v>0</v>
      </c>
    </row>
    <row r="599" spans="1:2" ht="13.7" customHeight="1">
      <c r="A599" s="62" t="s">
        <v>1900</v>
      </c>
      <c r="B599" s="60">
        <v>0</v>
      </c>
    </row>
    <row r="600" spans="1:2" ht="13.7" customHeight="1">
      <c r="A600" s="62" t="s">
        <v>1901</v>
      </c>
      <c r="B600" s="60">
        <v>0</v>
      </c>
    </row>
    <row r="601" spans="1:2" ht="13.7" customHeight="1">
      <c r="A601" s="62" t="s">
        <v>1902</v>
      </c>
      <c r="B601" s="60">
        <v>0</v>
      </c>
    </row>
    <row r="602" spans="1:2" ht="13.7" customHeight="1">
      <c r="A602" s="62" t="s">
        <v>1903</v>
      </c>
      <c r="B602" s="60">
        <v>0</v>
      </c>
    </row>
    <row r="603" spans="1:2" ht="13.7" customHeight="1">
      <c r="A603" s="62" t="s">
        <v>1904</v>
      </c>
      <c r="B603" s="60">
        <v>0</v>
      </c>
    </row>
    <row r="604" spans="1:2" ht="13.7" customHeight="1">
      <c r="A604" s="62" t="s">
        <v>1905</v>
      </c>
      <c r="B604" s="60">
        <v>0</v>
      </c>
    </row>
    <row r="605" spans="1:2" ht="13.7" customHeight="1">
      <c r="A605" s="62" t="s">
        <v>1906</v>
      </c>
      <c r="B605" s="60">
        <v>0</v>
      </c>
    </row>
    <row r="606" spans="1:2" ht="13.7" customHeight="1">
      <c r="A606" s="62" t="s">
        <v>1907</v>
      </c>
      <c r="B606" s="60">
        <v>0</v>
      </c>
    </row>
    <row r="607" spans="1:2" ht="13.7" customHeight="1">
      <c r="A607" s="62" t="s">
        <v>1908</v>
      </c>
      <c r="B607" s="60">
        <v>0</v>
      </c>
    </row>
    <row r="608" spans="1:2" ht="13.7" customHeight="1">
      <c r="A608" s="62" t="s">
        <v>1909</v>
      </c>
      <c r="B608" s="60">
        <v>0</v>
      </c>
    </row>
    <row r="609" spans="1:2" ht="13.7" customHeight="1">
      <c r="A609" s="62" t="s">
        <v>1910</v>
      </c>
      <c r="B609" s="60">
        <v>0</v>
      </c>
    </row>
    <row r="610" spans="1:2" ht="13.7" customHeight="1">
      <c r="A610" s="61" t="s">
        <v>1911</v>
      </c>
      <c r="B610" s="60">
        <f>SUM(B611:B614)</f>
        <v>16</v>
      </c>
    </row>
    <row r="611" spans="1:2" ht="13.7" customHeight="1">
      <c r="A611" s="62" t="s">
        <v>1912</v>
      </c>
      <c r="B611" s="60">
        <v>0</v>
      </c>
    </row>
    <row r="612" spans="1:2" ht="13.7" customHeight="1">
      <c r="A612" s="62" t="s">
        <v>1879</v>
      </c>
      <c r="B612" s="60">
        <v>0</v>
      </c>
    </row>
    <row r="613" spans="1:2" ht="13.7" customHeight="1">
      <c r="A613" s="62" t="s">
        <v>1913</v>
      </c>
      <c r="B613" s="60">
        <v>0</v>
      </c>
    </row>
    <row r="614" spans="1:2" ht="13.7" customHeight="1">
      <c r="A614" s="62" t="s">
        <v>1914</v>
      </c>
      <c r="B614" s="60">
        <v>16</v>
      </c>
    </row>
    <row r="615" spans="1:2" ht="13.7" customHeight="1">
      <c r="A615" s="61" t="s">
        <v>1915</v>
      </c>
      <c r="B615" s="60">
        <f>SUM(B616:B621)</f>
        <v>0</v>
      </c>
    </row>
    <row r="616" spans="1:2" ht="13.7" customHeight="1">
      <c r="A616" s="62" t="s">
        <v>1916</v>
      </c>
      <c r="B616" s="60">
        <v>0</v>
      </c>
    </row>
    <row r="617" spans="1:2" ht="13.7" customHeight="1">
      <c r="A617" s="62" t="s">
        <v>1917</v>
      </c>
      <c r="B617" s="60">
        <v>0</v>
      </c>
    </row>
    <row r="618" spans="1:2" ht="13.7" customHeight="1">
      <c r="A618" s="62" t="s">
        <v>1918</v>
      </c>
      <c r="B618" s="60">
        <v>0</v>
      </c>
    </row>
    <row r="619" spans="1:2" ht="13.7" customHeight="1">
      <c r="A619" s="62" t="s">
        <v>1741</v>
      </c>
      <c r="B619" s="60">
        <v>0</v>
      </c>
    </row>
    <row r="620" spans="1:2" ht="13.7" customHeight="1">
      <c r="A620" s="62" t="s">
        <v>1919</v>
      </c>
      <c r="B620" s="60">
        <v>0</v>
      </c>
    </row>
    <row r="621" spans="1:2" ht="13.7" customHeight="1">
      <c r="A621" s="62" t="s">
        <v>1920</v>
      </c>
      <c r="B621" s="60">
        <v>0</v>
      </c>
    </row>
    <row r="622" spans="1:2" ht="13.7" customHeight="1">
      <c r="A622" s="61" t="s">
        <v>1921</v>
      </c>
      <c r="B622" s="60">
        <f>SUM(B623:B633)</f>
        <v>0</v>
      </c>
    </row>
    <row r="623" spans="1:2" ht="13.7" customHeight="1">
      <c r="A623" s="62" t="s">
        <v>1922</v>
      </c>
      <c r="B623" s="60">
        <v>0</v>
      </c>
    </row>
    <row r="624" spans="1:2" ht="13.7" customHeight="1">
      <c r="A624" s="62" t="s">
        <v>1923</v>
      </c>
      <c r="B624" s="60">
        <v>0</v>
      </c>
    </row>
    <row r="625" spans="1:2" ht="13.7" customHeight="1">
      <c r="A625" s="62" t="s">
        <v>1924</v>
      </c>
      <c r="B625" s="60">
        <v>0</v>
      </c>
    </row>
    <row r="626" spans="1:2" ht="13.7" customHeight="1">
      <c r="A626" s="62" t="s">
        <v>1925</v>
      </c>
      <c r="B626" s="60">
        <v>0</v>
      </c>
    </row>
    <row r="627" spans="1:2" ht="13.7" customHeight="1">
      <c r="A627" s="62" t="s">
        <v>1926</v>
      </c>
      <c r="B627" s="60">
        <v>0</v>
      </c>
    </row>
    <row r="628" spans="1:2" ht="13.7" customHeight="1">
      <c r="A628" s="62" t="s">
        <v>1927</v>
      </c>
      <c r="B628" s="60">
        <v>0</v>
      </c>
    </row>
    <row r="629" spans="1:2" ht="13.7" customHeight="1">
      <c r="A629" s="62" t="s">
        <v>1928</v>
      </c>
      <c r="B629" s="60">
        <v>0</v>
      </c>
    </row>
    <row r="630" spans="1:2" ht="13.7" customHeight="1">
      <c r="A630" s="62" t="s">
        <v>1741</v>
      </c>
      <c r="B630" s="60">
        <v>0</v>
      </c>
    </row>
    <row r="631" spans="1:2" ht="13.7" customHeight="1">
      <c r="A631" s="62" t="s">
        <v>1929</v>
      </c>
      <c r="B631" s="60">
        <v>0</v>
      </c>
    </row>
    <row r="632" spans="1:2" ht="13.7" customHeight="1">
      <c r="A632" s="62" t="s">
        <v>1930</v>
      </c>
      <c r="B632" s="60">
        <v>0</v>
      </c>
    </row>
    <row r="633" spans="1:2" ht="13.7" customHeight="1">
      <c r="A633" s="62" t="s">
        <v>1931</v>
      </c>
      <c r="B633" s="60">
        <v>0</v>
      </c>
    </row>
    <row r="634" spans="1:2" ht="13.7" customHeight="1">
      <c r="A634" s="61" t="s">
        <v>1932</v>
      </c>
      <c r="B634" s="60">
        <f>SUM(B635:B644)</f>
        <v>0</v>
      </c>
    </row>
    <row r="635" spans="1:2" ht="13.7" customHeight="1">
      <c r="A635" s="62" t="s">
        <v>1933</v>
      </c>
      <c r="B635" s="60">
        <v>0</v>
      </c>
    </row>
    <row r="636" spans="1:2" ht="13.7" customHeight="1">
      <c r="A636" s="62" t="s">
        <v>1934</v>
      </c>
      <c r="B636" s="60">
        <v>0</v>
      </c>
    </row>
    <row r="637" spans="1:2" ht="13.7" customHeight="1">
      <c r="A637" s="62" t="s">
        <v>1935</v>
      </c>
      <c r="B637" s="60">
        <v>0</v>
      </c>
    </row>
    <row r="638" spans="1:2" ht="13.7" customHeight="1">
      <c r="A638" s="62" t="s">
        <v>1936</v>
      </c>
      <c r="B638" s="60">
        <v>0</v>
      </c>
    </row>
    <row r="639" spans="1:2" ht="13.7" customHeight="1">
      <c r="A639" s="62" t="s">
        <v>1937</v>
      </c>
      <c r="B639" s="60">
        <v>0</v>
      </c>
    </row>
    <row r="640" spans="1:2" ht="13.7" customHeight="1">
      <c r="A640" s="62" t="s">
        <v>1938</v>
      </c>
      <c r="B640" s="60">
        <v>0</v>
      </c>
    </row>
    <row r="641" spans="1:2" ht="13.7" customHeight="1">
      <c r="A641" s="62" t="s">
        <v>1939</v>
      </c>
      <c r="B641" s="60">
        <v>0</v>
      </c>
    </row>
    <row r="642" spans="1:2" ht="13.7" customHeight="1">
      <c r="A642" s="62" t="s">
        <v>1940</v>
      </c>
      <c r="B642" s="60">
        <v>0</v>
      </c>
    </row>
    <row r="643" spans="1:2" ht="13.7" customHeight="1">
      <c r="A643" s="62" t="s">
        <v>1941</v>
      </c>
      <c r="B643" s="60">
        <v>0</v>
      </c>
    </row>
    <row r="644" spans="1:2" ht="13.7" customHeight="1">
      <c r="A644" s="62" t="s">
        <v>1942</v>
      </c>
      <c r="B644" s="60">
        <v>0</v>
      </c>
    </row>
    <row r="645" spans="1:2" ht="13.7" customHeight="1">
      <c r="A645" s="61" t="s">
        <v>1943</v>
      </c>
      <c r="B645" s="60">
        <f>SUM(B646:B651)</f>
        <v>2</v>
      </c>
    </row>
    <row r="646" spans="1:2" ht="13.7" customHeight="1">
      <c r="A646" s="62" t="s">
        <v>1944</v>
      </c>
      <c r="B646" s="60">
        <v>2</v>
      </c>
    </row>
    <row r="647" spans="1:2" ht="13.7" customHeight="1">
      <c r="A647" s="62" t="s">
        <v>1945</v>
      </c>
      <c r="B647" s="60">
        <v>0</v>
      </c>
    </row>
    <row r="648" spans="1:2" ht="13.7" customHeight="1">
      <c r="A648" s="62" t="s">
        <v>1801</v>
      </c>
      <c r="B648" s="60">
        <v>0</v>
      </c>
    </row>
    <row r="649" spans="1:2" ht="13.7" customHeight="1">
      <c r="A649" s="62" t="s">
        <v>1800</v>
      </c>
      <c r="B649" s="60">
        <v>0</v>
      </c>
    </row>
    <row r="650" spans="1:2" ht="13.7" customHeight="1">
      <c r="A650" s="62" t="s">
        <v>1946</v>
      </c>
      <c r="B650" s="60">
        <v>0</v>
      </c>
    </row>
    <row r="651" spans="1:2" ht="13.7" customHeight="1">
      <c r="A651" s="62" t="s">
        <v>1947</v>
      </c>
      <c r="B651" s="60">
        <v>0</v>
      </c>
    </row>
    <row r="652" spans="1:2" ht="13.7" customHeight="1">
      <c r="A652" s="61" t="s">
        <v>1948</v>
      </c>
      <c r="B652" s="60">
        <f>SUM(B653:B655)</f>
        <v>0</v>
      </c>
    </row>
    <row r="653" spans="1:2" ht="13.7" customHeight="1">
      <c r="A653" s="62" t="s">
        <v>1949</v>
      </c>
      <c r="B653" s="60">
        <v>0</v>
      </c>
    </row>
    <row r="654" spans="1:2" ht="13.7" customHeight="1">
      <c r="A654" s="62" t="s">
        <v>1741</v>
      </c>
      <c r="B654" s="60">
        <v>0</v>
      </c>
    </row>
    <row r="655" spans="1:2" ht="13.7" customHeight="1">
      <c r="A655" s="62" t="s">
        <v>1950</v>
      </c>
      <c r="B655" s="60">
        <v>0</v>
      </c>
    </row>
    <row r="656" spans="1:2" ht="13.7" customHeight="1">
      <c r="A656" s="61" t="s">
        <v>1951</v>
      </c>
      <c r="B656" s="60">
        <f>SUM(B657:B660)</f>
        <v>0</v>
      </c>
    </row>
    <row r="657" spans="1:2" ht="13.7" customHeight="1">
      <c r="A657" s="62" t="s">
        <v>1952</v>
      </c>
      <c r="B657" s="60">
        <v>0</v>
      </c>
    </row>
    <row r="658" spans="1:2" ht="13.7" customHeight="1">
      <c r="A658" s="62" t="s">
        <v>1953</v>
      </c>
      <c r="B658" s="60">
        <v>0</v>
      </c>
    </row>
    <row r="659" spans="1:2" ht="13.7" customHeight="1">
      <c r="A659" s="62" t="s">
        <v>1954</v>
      </c>
      <c r="B659" s="60">
        <v>0</v>
      </c>
    </row>
    <row r="660" spans="1:2" ht="13.7" customHeight="1">
      <c r="A660" s="62" t="s">
        <v>1955</v>
      </c>
      <c r="B660" s="60">
        <v>0</v>
      </c>
    </row>
    <row r="661" spans="1:2" ht="13.7" customHeight="1">
      <c r="A661" s="61" t="s">
        <v>1956</v>
      </c>
      <c r="B661" s="60">
        <f>SUM(B662:B664)</f>
        <v>0</v>
      </c>
    </row>
    <row r="662" spans="1:2" ht="13.7" customHeight="1">
      <c r="A662" s="62" t="s">
        <v>1957</v>
      </c>
      <c r="B662" s="60">
        <v>0</v>
      </c>
    </row>
    <row r="663" spans="1:2" ht="13.7" customHeight="1">
      <c r="A663" s="62" t="s">
        <v>1958</v>
      </c>
      <c r="B663" s="60">
        <v>0</v>
      </c>
    </row>
    <row r="664" spans="1:2" ht="13.7" customHeight="1">
      <c r="A664" s="62" t="s">
        <v>1959</v>
      </c>
      <c r="B664" s="60">
        <v>0</v>
      </c>
    </row>
    <row r="665" spans="1:2" ht="13.7" customHeight="1">
      <c r="A665" s="61" t="s">
        <v>1960</v>
      </c>
      <c r="B665" s="60">
        <f>SUM(B666:B668)</f>
        <v>0</v>
      </c>
    </row>
    <row r="666" spans="1:2" ht="13.7" customHeight="1">
      <c r="A666" s="62" t="s">
        <v>1961</v>
      </c>
      <c r="B666" s="60">
        <v>0</v>
      </c>
    </row>
    <row r="667" spans="1:2" ht="13.7" customHeight="1">
      <c r="A667" s="62" t="s">
        <v>1741</v>
      </c>
      <c r="B667" s="60">
        <v>0</v>
      </c>
    </row>
    <row r="668" spans="1:2" ht="13.7" customHeight="1">
      <c r="A668" s="62" t="s">
        <v>1962</v>
      </c>
      <c r="B668" s="60">
        <v>0</v>
      </c>
    </row>
    <row r="669" spans="1:2" ht="13.7" customHeight="1">
      <c r="A669" s="61" t="s">
        <v>1963</v>
      </c>
      <c r="B669" s="60">
        <f>B670</f>
        <v>0</v>
      </c>
    </row>
    <row r="670" spans="1:2" ht="13.7" customHeight="1">
      <c r="A670" s="62" t="s">
        <v>1964</v>
      </c>
      <c r="B670" s="60">
        <v>0</v>
      </c>
    </row>
    <row r="671" spans="1:2" ht="13.7" customHeight="1">
      <c r="A671" s="61" t="s">
        <v>1965</v>
      </c>
      <c r="B671" s="60">
        <f>SUM(B672:B673)</f>
        <v>0</v>
      </c>
    </row>
    <row r="672" spans="1:2" ht="13.7" customHeight="1">
      <c r="A672" s="62" t="s">
        <v>1966</v>
      </c>
      <c r="B672" s="60">
        <v>0</v>
      </c>
    </row>
    <row r="673" spans="1:2" ht="13.7" customHeight="1">
      <c r="A673" s="62" t="s">
        <v>1967</v>
      </c>
      <c r="B673" s="60">
        <v>0</v>
      </c>
    </row>
    <row r="674" spans="1:2" ht="13.7" customHeight="1">
      <c r="A674" s="61" t="s">
        <v>1968</v>
      </c>
      <c r="B674" s="60">
        <f>B675</f>
        <v>0</v>
      </c>
    </row>
    <row r="675" spans="1:2" ht="13.7" customHeight="1">
      <c r="A675" s="62" t="s">
        <v>1969</v>
      </c>
      <c r="B675" s="60">
        <v>0</v>
      </c>
    </row>
    <row r="676" spans="1:2" ht="13.7" customHeight="1">
      <c r="A676" s="61" t="s">
        <v>1970</v>
      </c>
      <c r="B676" s="60">
        <f>B677</f>
        <v>0</v>
      </c>
    </row>
    <row r="677" spans="1:2" ht="13.7" customHeight="1">
      <c r="A677" s="62" t="s">
        <v>1971</v>
      </c>
      <c r="B677" s="60">
        <v>0</v>
      </c>
    </row>
    <row r="678" spans="1:2" ht="13.7" customHeight="1">
      <c r="A678" s="61" t="s">
        <v>1972</v>
      </c>
      <c r="B678" s="60">
        <f>SUM(B679:B682)</f>
        <v>0</v>
      </c>
    </row>
    <row r="679" spans="1:2" ht="13.7" customHeight="1">
      <c r="A679" s="62" t="s">
        <v>1799</v>
      </c>
      <c r="B679" s="60">
        <v>0</v>
      </c>
    </row>
    <row r="680" spans="1:2" ht="13.7" customHeight="1">
      <c r="A680" s="62" t="s">
        <v>1800</v>
      </c>
      <c r="B680" s="60">
        <v>0</v>
      </c>
    </row>
    <row r="681" spans="1:2" ht="13.7" customHeight="1">
      <c r="A681" s="62" t="s">
        <v>1973</v>
      </c>
      <c r="B681" s="60">
        <v>0</v>
      </c>
    </row>
    <row r="682" spans="1:2" ht="13.7" customHeight="1">
      <c r="A682" s="62" t="s">
        <v>1974</v>
      </c>
      <c r="B682" s="60">
        <v>0</v>
      </c>
    </row>
    <row r="683" spans="1:2" ht="13.7" customHeight="1">
      <c r="A683" s="61" t="s">
        <v>1975</v>
      </c>
      <c r="B683" s="60">
        <f>SUM(B684:B685)</f>
        <v>0</v>
      </c>
    </row>
    <row r="684" spans="1:2" ht="13.7" customHeight="1">
      <c r="A684" s="62" t="s">
        <v>1976</v>
      </c>
      <c r="B684" s="60">
        <v>0</v>
      </c>
    </row>
    <row r="685" spans="1:2" ht="13.7" customHeight="1">
      <c r="A685" s="62" t="s">
        <v>1977</v>
      </c>
      <c r="B685" s="60">
        <v>0</v>
      </c>
    </row>
    <row r="686" spans="1:2" ht="13.7" customHeight="1">
      <c r="A686" s="61" t="s">
        <v>1978</v>
      </c>
      <c r="B686" s="60">
        <f>B687</f>
        <v>0</v>
      </c>
    </row>
    <row r="687" spans="1:2" ht="13.7" customHeight="1">
      <c r="A687" s="62" t="s">
        <v>1979</v>
      </c>
      <c r="B687" s="60">
        <v>0</v>
      </c>
    </row>
    <row r="688" spans="1:2" ht="13.7" customHeight="1">
      <c r="A688" s="61" t="s">
        <v>1980</v>
      </c>
      <c r="B688" s="60">
        <f>SUM(B689:B690)</f>
        <v>0</v>
      </c>
    </row>
    <row r="689" spans="1:2" ht="13.7" customHeight="1">
      <c r="A689" s="62" t="s">
        <v>1741</v>
      </c>
      <c r="B689" s="60">
        <v>0</v>
      </c>
    </row>
    <row r="690" spans="1:2" ht="13.7" customHeight="1">
      <c r="A690" s="62" t="s">
        <v>1981</v>
      </c>
      <c r="B690" s="60">
        <v>0</v>
      </c>
    </row>
    <row r="691" spans="1:2" ht="13.7" customHeight="1">
      <c r="A691" s="61" t="s">
        <v>1982</v>
      </c>
      <c r="B691" s="60">
        <f>B692</f>
        <v>0</v>
      </c>
    </row>
    <row r="692" spans="1:2" ht="13.7" customHeight="1">
      <c r="A692" s="62" t="s">
        <v>1983</v>
      </c>
      <c r="B692" s="60">
        <v>0</v>
      </c>
    </row>
    <row r="693" spans="1:2" ht="13.7" customHeight="1">
      <c r="A693" s="61" t="s">
        <v>1984</v>
      </c>
      <c r="B693" s="60">
        <f>SUM(B694,B718,B724:B725)</f>
        <v>686</v>
      </c>
    </row>
    <row r="694" spans="1:2" ht="13.7" customHeight="1">
      <c r="A694" s="61" t="s">
        <v>1985</v>
      </c>
      <c r="B694" s="60">
        <f>SUM(B695:B717)</f>
        <v>686</v>
      </c>
    </row>
    <row r="695" spans="1:2" ht="13.7" customHeight="1">
      <c r="A695" s="62" t="s">
        <v>1986</v>
      </c>
      <c r="B695" s="60">
        <v>0</v>
      </c>
    </row>
    <row r="696" spans="1:2" ht="13.7" customHeight="1">
      <c r="A696" s="62" t="s">
        <v>1987</v>
      </c>
      <c r="B696" s="60">
        <v>0</v>
      </c>
    </row>
    <row r="697" spans="1:2" ht="13.7" customHeight="1">
      <c r="A697" s="62" t="s">
        <v>1988</v>
      </c>
      <c r="B697" s="60">
        <v>163</v>
      </c>
    </row>
    <row r="698" spans="1:2" ht="13.7" customHeight="1">
      <c r="A698" s="62" t="s">
        <v>1989</v>
      </c>
      <c r="B698" s="60">
        <v>0</v>
      </c>
    </row>
    <row r="699" spans="1:2" ht="13.7" customHeight="1">
      <c r="A699" s="62" t="s">
        <v>1990</v>
      </c>
      <c r="B699" s="60">
        <v>0</v>
      </c>
    </row>
    <row r="700" spans="1:2" ht="13.7" customHeight="1">
      <c r="A700" s="62" t="s">
        <v>1991</v>
      </c>
      <c r="B700" s="60">
        <v>0</v>
      </c>
    </row>
    <row r="701" spans="1:2" ht="13.7" customHeight="1">
      <c r="A701" s="62" t="s">
        <v>1992</v>
      </c>
      <c r="B701" s="60">
        <v>1</v>
      </c>
    </row>
    <row r="702" spans="1:2" ht="13.7" customHeight="1">
      <c r="A702" s="62" t="s">
        <v>1993</v>
      </c>
      <c r="B702" s="60">
        <v>0</v>
      </c>
    </row>
    <row r="703" spans="1:2" ht="13.7" customHeight="1">
      <c r="A703" s="62" t="s">
        <v>1994</v>
      </c>
      <c r="B703" s="60">
        <v>8</v>
      </c>
    </row>
    <row r="704" spans="1:2" ht="13.7" customHeight="1">
      <c r="A704" s="62" t="s">
        <v>1995</v>
      </c>
      <c r="B704" s="60">
        <v>3</v>
      </c>
    </row>
    <row r="705" spans="1:2" ht="13.7" customHeight="1">
      <c r="A705" s="62" t="s">
        <v>1996</v>
      </c>
      <c r="B705" s="60">
        <v>0</v>
      </c>
    </row>
    <row r="706" spans="1:2" ht="13.7" customHeight="1">
      <c r="A706" s="62" t="s">
        <v>1997</v>
      </c>
      <c r="B706" s="60">
        <v>0</v>
      </c>
    </row>
    <row r="707" spans="1:2" ht="13.7" customHeight="1">
      <c r="A707" s="62" t="s">
        <v>1998</v>
      </c>
      <c r="B707" s="60">
        <v>0</v>
      </c>
    </row>
    <row r="708" spans="1:2" ht="13.7" customHeight="1">
      <c r="A708" s="62" t="s">
        <v>1999</v>
      </c>
      <c r="B708" s="60">
        <v>0</v>
      </c>
    </row>
    <row r="709" spans="1:2" ht="13.7" customHeight="1">
      <c r="A709" s="62" t="s">
        <v>2000</v>
      </c>
      <c r="B709" s="60">
        <v>0</v>
      </c>
    </row>
    <row r="710" spans="1:2" ht="13.7" customHeight="1">
      <c r="A710" s="62" t="s">
        <v>2001</v>
      </c>
      <c r="B710" s="60">
        <v>0</v>
      </c>
    </row>
    <row r="711" spans="1:2" ht="13.7" customHeight="1">
      <c r="A711" s="62" t="s">
        <v>2002</v>
      </c>
      <c r="B711" s="60">
        <v>0</v>
      </c>
    </row>
    <row r="712" spans="1:2" ht="13.7" customHeight="1">
      <c r="A712" s="62" t="s">
        <v>2003</v>
      </c>
      <c r="B712" s="60">
        <v>0</v>
      </c>
    </row>
    <row r="713" spans="1:2" ht="13.7" customHeight="1">
      <c r="A713" s="62" t="s">
        <v>2004</v>
      </c>
      <c r="B713" s="60">
        <v>0</v>
      </c>
    </row>
    <row r="714" spans="1:2" ht="13.7" customHeight="1">
      <c r="A714" s="62" t="s">
        <v>2005</v>
      </c>
      <c r="B714" s="60">
        <v>0</v>
      </c>
    </row>
    <row r="715" spans="1:2" ht="13.7" customHeight="1">
      <c r="A715" s="62" t="s">
        <v>2006</v>
      </c>
      <c r="B715" s="60">
        <v>0</v>
      </c>
    </row>
    <row r="716" spans="1:2" ht="13.7" customHeight="1">
      <c r="A716" s="62" t="s">
        <v>2007</v>
      </c>
      <c r="B716" s="60">
        <v>0</v>
      </c>
    </row>
    <row r="717" spans="1:2" ht="13.7" customHeight="1">
      <c r="A717" s="62" t="s">
        <v>2008</v>
      </c>
      <c r="B717" s="60">
        <v>511</v>
      </c>
    </row>
    <row r="718" spans="1:2" ht="13.7" customHeight="1">
      <c r="A718" s="61" t="s">
        <v>2009</v>
      </c>
      <c r="B718" s="60">
        <f>SUM(B719:B723)</f>
        <v>0</v>
      </c>
    </row>
    <row r="719" spans="1:2" ht="13.7" customHeight="1">
      <c r="A719" s="62" t="s">
        <v>2010</v>
      </c>
      <c r="B719" s="60">
        <v>0</v>
      </c>
    </row>
    <row r="720" spans="1:2" ht="13.7" customHeight="1">
      <c r="A720" s="62" t="s">
        <v>2011</v>
      </c>
      <c r="B720" s="60">
        <v>0</v>
      </c>
    </row>
    <row r="721" spans="1:2" ht="13.7" customHeight="1">
      <c r="A721" s="62" t="s">
        <v>2012</v>
      </c>
      <c r="B721" s="60">
        <v>0</v>
      </c>
    </row>
    <row r="722" spans="1:2" ht="13.7" customHeight="1">
      <c r="A722" s="62" t="s">
        <v>2013</v>
      </c>
      <c r="B722" s="60">
        <v>0</v>
      </c>
    </row>
    <row r="723" spans="1:2" ht="13.7" customHeight="1">
      <c r="A723" s="62" t="s">
        <v>2014</v>
      </c>
      <c r="B723" s="60">
        <v>0</v>
      </c>
    </row>
    <row r="724" spans="1:2" ht="13.7" customHeight="1">
      <c r="A724" s="61" t="s">
        <v>2015</v>
      </c>
      <c r="B724" s="60">
        <v>0</v>
      </c>
    </row>
    <row r="725" spans="1:2" ht="13.7" customHeight="1">
      <c r="A725" s="61" t="s">
        <v>2016</v>
      </c>
      <c r="B725" s="60">
        <v>0</v>
      </c>
    </row>
    <row r="726" spans="1:2" ht="13.7" customHeight="1">
      <c r="A726" s="61" t="s">
        <v>2017</v>
      </c>
      <c r="B726" s="60">
        <f>SUM(B727,B731,B734,B736,B738,B739,B743)</f>
        <v>12787</v>
      </c>
    </row>
    <row r="727" spans="1:2" ht="13.7" customHeight="1">
      <c r="A727" s="63" t="s">
        <v>2018</v>
      </c>
      <c r="B727" s="60">
        <f>SUM(B728:B730)</f>
        <v>0</v>
      </c>
    </row>
    <row r="728" spans="1:2" ht="13.7" customHeight="1">
      <c r="A728" s="64" t="s">
        <v>2019</v>
      </c>
      <c r="B728" s="60">
        <v>0</v>
      </c>
    </row>
    <row r="729" spans="1:2" ht="13.7" customHeight="1">
      <c r="A729" s="64" t="s">
        <v>2020</v>
      </c>
      <c r="B729" s="60">
        <v>0</v>
      </c>
    </row>
    <row r="730" spans="1:2" ht="13.7" customHeight="1">
      <c r="A730" s="62" t="s">
        <v>2021</v>
      </c>
      <c r="B730" s="60">
        <v>0</v>
      </c>
    </row>
    <row r="731" spans="1:2" ht="13.7" customHeight="1">
      <c r="A731" s="61" t="s">
        <v>2022</v>
      </c>
      <c r="B731" s="60">
        <f>SUM(B732:B733)</f>
        <v>0</v>
      </c>
    </row>
    <row r="732" spans="1:2" ht="13.7" customHeight="1">
      <c r="A732" s="62" t="s">
        <v>2023</v>
      </c>
      <c r="B732" s="60">
        <v>0</v>
      </c>
    </row>
    <row r="733" spans="1:2" ht="13.7" customHeight="1">
      <c r="A733" s="62" t="s">
        <v>2024</v>
      </c>
      <c r="B733" s="60">
        <v>0</v>
      </c>
    </row>
    <row r="734" spans="1:2" ht="13.7" customHeight="1">
      <c r="A734" s="61" t="s">
        <v>2025</v>
      </c>
      <c r="B734" s="60">
        <f>B735</f>
        <v>12787</v>
      </c>
    </row>
    <row r="735" spans="1:2" ht="13.7" customHeight="1">
      <c r="A735" s="62" t="s">
        <v>2026</v>
      </c>
      <c r="B735" s="60">
        <v>12787</v>
      </c>
    </row>
    <row r="736" spans="1:2" ht="13.7" customHeight="1">
      <c r="A736" s="61" t="s">
        <v>2027</v>
      </c>
      <c r="B736" s="60">
        <f>B737</f>
        <v>0</v>
      </c>
    </row>
    <row r="737" spans="1:2" ht="13.7" customHeight="1">
      <c r="A737" s="62" t="s">
        <v>2028</v>
      </c>
      <c r="B737" s="60">
        <v>0</v>
      </c>
    </row>
    <row r="738" spans="1:2" ht="13.7" customHeight="1">
      <c r="A738" s="61" t="s">
        <v>2029</v>
      </c>
      <c r="B738" s="60">
        <v>0</v>
      </c>
    </row>
    <row r="739" spans="1:2" ht="13.7" customHeight="1">
      <c r="A739" s="61" t="s">
        <v>2030</v>
      </c>
      <c r="B739" s="60">
        <f>SUM(B740:B742)</f>
        <v>0</v>
      </c>
    </row>
    <row r="740" spans="1:2" ht="13.7" customHeight="1">
      <c r="A740" s="62" t="s">
        <v>2031</v>
      </c>
      <c r="B740" s="60">
        <v>0</v>
      </c>
    </row>
    <row r="741" spans="1:2" ht="13.7" customHeight="1">
      <c r="A741" s="62" t="s">
        <v>2032</v>
      </c>
      <c r="B741" s="60">
        <v>0</v>
      </c>
    </row>
    <row r="742" spans="1:2" ht="13.7" customHeight="1">
      <c r="A742" s="62" t="s">
        <v>2033</v>
      </c>
      <c r="B742" s="60">
        <v>0</v>
      </c>
    </row>
    <row r="743" spans="1:2" ht="13.7" customHeight="1">
      <c r="A743" s="61" t="s">
        <v>2034</v>
      </c>
      <c r="B743" s="60">
        <v>0</v>
      </c>
    </row>
    <row r="744" spans="1:2" ht="13.7" customHeight="1">
      <c r="A744" s="61" t="s">
        <v>2035</v>
      </c>
      <c r="B744" s="60">
        <f>SUM(B745,B748,B755:B757,B762,B767:B768,B771,B772,B775:B778,B782,B783)</f>
        <v>939</v>
      </c>
    </row>
    <row r="745" spans="1:2" ht="13.7" customHeight="1">
      <c r="A745" s="61" t="s">
        <v>2036</v>
      </c>
      <c r="B745" s="60">
        <f>SUM(B746:B747)</f>
        <v>0</v>
      </c>
    </row>
    <row r="746" spans="1:2" ht="13.7" customHeight="1">
      <c r="A746" s="62" t="s">
        <v>2037</v>
      </c>
      <c r="B746" s="60">
        <v>0</v>
      </c>
    </row>
    <row r="747" spans="1:2" ht="13.7" customHeight="1">
      <c r="A747" s="62" t="s">
        <v>2038</v>
      </c>
      <c r="B747" s="60">
        <v>0</v>
      </c>
    </row>
    <row r="748" spans="1:2" ht="13.7" customHeight="1">
      <c r="A748" s="61" t="s">
        <v>2039</v>
      </c>
      <c r="B748" s="60">
        <f>SUM(B749:B754)</f>
        <v>0</v>
      </c>
    </row>
    <row r="749" spans="1:2" ht="13.7" customHeight="1">
      <c r="A749" s="62" t="s">
        <v>2040</v>
      </c>
      <c r="B749" s="60">
        <v>0</v>
      </c>
    </row>
    <row r="750" spans="1:2" ht="13.7" customHeight="1">
      <c r="A750" s="62" t="s">
        <v>2041</v>
      </c>
      <c r="B750" s="60">
        <v>0</v>
      </c>
    </row>
    <row r="751" spans="1:2" ht="13.7" customHeight="1">
      <c r="A751" s="62" t="s">
        <v>2042</v>
      </c>
      <c r="B751" s="60">
        <v>0</v>
      </c>
    </row>
    <row r="752" spans="1:2" ht="13.7" customHeight="1">
      <c r="A752" s="62" t="s">
        <v>2043</v>
      </c>
      <c r="B752" s="60">
        <v>0</v>
      </c>
    </row>
    <row r="753" spans="1:2" ht="13.7" customHeight="1">
      <c r="A753" s="62" t="s">
        <v>2044</v>
      </c>
      <c r="B753" s="60">
        <v>0</v>
      </c>
    </row>
    <row r="754" spans="1:2" ht="13.7" customHeight="1">
      <c r="A754" s="62" t="s">
        <v>2045</v>
      </c>
      <c r="B754" s="60">
        <v>0</v>
      </c>
    </row>
    <row r="755" spans="1:2" ht="13.7" customHeight="1">
      <c r="A755" s="61" t="s">
        <v>2046</v>
      </c>
      <c r="B755" s="60">
        <v>0</v>
      </c>
    </row>
    <row r="756" spans="1:2" ht="13.7" customHeight="1">
      <c r="A756" s="61" t="s">
        <v>2047</v>
      </c>
      <c r="B756" s="60">
        <v>0</v>
      </c>
    </row>
    <row r="757" spans="1:2" ht="13.7" customHeight="1">
      <c r="A757" s="61" t="s">
        <v>2048</v>
      </c>
      <c r="B757" s="60">
        <f>SUM(B758:B761)</f>
        <v>48</v>
      </c>
    </row>
    <row r="758" spans="1:2" ht="13.7" customHeight="1">
      <c r="A758" s="62" t="s">
        <v>2049</v>
      </c>
      <c r="B758" s="60">
        <v>48</v>
      </c>
    </row>
    <row r="759" spans="1:2" ht="13.7" customHeight="1">
      <c r="A759" s="62" t="s">
        <v>2050</v>
      </c>
      <c r="B759" s="60">
        <v>0</v>
      </c>
    </row>
    <row r="760" spans="1:2" ht="13.7" customHeight="1">
      <c r="A760" s="62" t="s">
        <v>2051</v>
      </c>
      <c r="B760" s="60">
        <v>0</v>
      </c>
    </row>
    <row r="761" spans="1:2" ht="13.7" customHeight="1">
      <c r="A761" s="62" t="s">
        <v>2052</v>
      </c>
      <c r="B761" s="60">
        <v>0</v>
      </c>
    </row>
    <row r="762" spans="1:2" ht="13.7" customHeight="1">
      <c r="A762" s="61" t="s">
        <v>2053</v>
      </c>
      <c r="B762" s="60">
        <f>SUM(B763:B766)</f>
        <v>0</v>
      </c>
    </row>
    <row r="763" spans="1:2" ht="13.7" customHeight="1">
      <c r="A763" s="62" t="s">
        <v>2054</v>
      </c>
      <c r="B763" s="60">
        <v>0</v>
      </c>
    </row>
    <row r="764" spans="1:2" ht="13.7" customHeight="1">
      <c r="A764" s="62" t="s">
        <v>2055</v>
      </c>
      <c r="B764" s="60">
        <v>0</v>
      </c>
    </row>
    <row r="765" spans="1:2" ht="13.7" customHeight="1">
      <c r="A765" s="62" t="s">
        <v>2056</v>
      </c>
      <c r="B765" s="60">
        <v>0</v>
      </c>
    </row>
    <row r="766" spans="1:2" ht="13.7" customHeight="1">
      <c r="A766" s="62" t="s">
        <v>2057</v>
      </c>
      <c r="B766" s="60">
        <v>0</v>
      </c>
    </row>
    <row r="767" spans="1:2" ht="13.7" customHeight="1">
      <c r="A767" s="61" t="s">
        <v>2058</v>
      </c>
      <c r="B767" s="60">
        <v>0</v>
      </c>
    </row>
    <row r="768" spans="1:2" ht="13.7" customHeight="1">
      <c r="A768" s="61" t="s">
        <v>2059</v>
      </c>
      <c r="B768" s="60">
        <f>SUM(B769:B770)</f>
        <v>0</v>
      </c>
    </row>
    <row r="769" spans="1:2" ht="13.7" customHeight="1">
      <c r="A769" s="62" t="s">
        <v>2060</v>
      </c>
      <c r="B769" s="60">
        <v>0</v>
      </c>
    </row>
    <row r="770" spans="1:2" ht="13.7" customHeight="1">
      <c r="A770" s="62" t="s">
        <v>2061</v>
      </c>
      <c r="B770" s="60">
        <v>0</v>
      </c>
    </row>
    <row r="771" spans="1:2" ht="13.7" customHeight="1">
      <c r="A771" s="61" t="s">
        <v>2062</v>
      </c>
      <c r="B771" s="60">
        <v>0</v>
      </c>
    </row>
    <row r="772" spans="1:2" ht="13.7" customHeight="1">
      <c r="A772" s="61" t="s">
        <v>2063</v>
      </c>
      <c r="B772" s="60">
        <f>B773+B774</f>
        <v>0</v>
      </c>
    </row>
    <row r="773" spans="1:2" ht="13.7" customHeight="1">
      <c r="A773" s="62" t="s">
        <v>2064</v>
      </c>
      <c r="B773" s="60">
        <v>0</v>
      </c>
    </row>
    <row r="774" spans="1:2" ht="13.7" customHeight="1">
      <c r="A774" s="62" t="s">
        <v>2065</v>
      </c>
      <c r="B774" s="60">
        <v>0</v>
      </c>
    </row>
    <row r="775" spans="1:2" ht="13.7" customHeight="1">
      <c r="A775" s="61" t="s">
        <v>2066</v>
      </c>
      <c r="B775" s="60">
        <v>0</v>
      </c>
    </row>
    <row r="776" spans="1:2" ht="13.7" customHeight="1">
      <c r="A776" s="61" t="s">
        <v>2067</v>
      </c>
      <c r="B776" s="60">
        <v>0</v>
      </c>
    </row>
    <row r="777" spans="1:2" ht="13.7" customHeight="1">
      <c r="A777" s="61" t="s">
        <v>2068</v>
      </c>
      <c r="B777" s="60">
        <v>0</v>
      </c>
    </row>
    <row r="778" spans="1:2" ht="13.7" customHeight="1">
      <c r="A778" s="61" t="s">
        <v>2069</v>
      </c>
      <c r="B778" s="60">
        <f>SUM(B779:B781)</f>
        <v>891</v>
      </c>
    </row>
    <row r="779" spans="1:2" ht="13.7" customHeight="1">
      <c r="A779" s="62" t="s">
        <v>2070</v>
      </c>
      <c r="B779" s="60">
        <v>36</v>
      </c>
    </row>
    <row r="780" spans="1:2" ht="13.7" customHeight="1">
      <c r="A780" s="62" t="s">
        <v>2071</v>
      </c>
      <c r="B780" s="60">
        <v>0</v>
      </c>
    </row>
    <row r="781" spans="1:2" ht="13.7" customHeight="1">
      <c r="A781" s="62" t="s">
        <v>2072</v>
      </c>
      <c r="B781" s="60">
        <v>855</v>
      </c>
    </row>
    <row r="782" spans="1:2" ht="13.7" customHeight="1">
      <c r="A782" s="61" t="s">
        <v>2073</v>
      </c>
      <c r="B782" s="60">
        <v>0</v>
      </c>
    </row>
    <row r="783" spans="1:2" ht="13.7" customHeight="1">
      <c r="A783" s="61" t="s">
        <v>2074</v>
      </c>
      <c r="B783" s="60">
        <v>0</v>
      </c>
    </row>
    <row r="784" spans="1:2" ht="13.7" customHeight="1">
      <c r="A784" s="61" t="s">
        <v>2075</v>
      </c>
      <c r="B784" s="60">
        <f>B785+B786</f>
        <v>0</v>
      </c>
    </row>
    <row r="785" spans="1:2" ht="13.7" customHeight="1">
      <c r="A785" s="61" t="s">
        <v>2076</v>
      </c>
      <c r="B785" s="60">
        <v>0</v>
      </c>
    </row>
    <row r="786" spans="1:2" ht="13.7" customHeight="1">
      <c r="A786" s="61" t="s">
        <v>2077</v>
      </c>
      <c r="B786" s="60">
        <v>0</v>
      </c>
    </row>
    <row r="787" spans="1:2" ht="13.7" customHeight="1">
      <c r="A787" s="61" t="s">
        <v>2078</v>
      </c>
      <c r="B787" s="60">
        <f>SUM(B788:B792)</f>
        <v>0</v>
      </c>
    </row>
    <row r="788" spans="1:2" ht="13.7" customHeight="1">
      <c r="A788" s="61" t="s">
        <v>2079</v>
      </c>
      <c r="B788" s="60">
        <v>0</v>
      </c>
    </row>
    <row r="789" spans="1:2" ht="13.7" customHeight="1">
      <c r="A789" s="61" t="s">
        <v>2080</v>
      </c>
      <c r="B789" s="60">
        <v>0</v>
      </c>
    </row>
    <row r="790" spans="1:2" ht="13.7" customHeight="1">
      <c r="A790" s="61" t="s">
        <v>2081</v>
      </c>
      <c r="B790" s="60">
        <v>0</v>
      </c>
    </row>
    <row r="791" spans="1:2" ht="13.7" customHeight="1">
      <c r="A791" s="65" t="s">
        <v>2082</v>
      </c>
      <c r="B791" s="66">
        <v>0</v>
      </c>
    </row>
    <row r="792" spans="1:2" ht="13.7" customHeight="1">
      <c r="A792" s="61" t="s">
        <v>2083</v>
      </c>
      <c r="B792" s="60">
        <v>0</v>
      </c>
    </row>
    <row r="793" spans="1:2" ht="13.7" customHeight="1">
      <c r="A793" s="67" t="s">
        <v>2084</v>
      </c>
      <c r="B793" s="68">
        <f>SUM(B794:B799)</f>
        <v>6097</v>
      </c>
    </row>
    <row r="794" spans="1:2" ht="13.7" customHeight="1">
      <c r="A794" s="61" t="s">
        <v>2085</v>
      </c>
      <c r="B794" s="60">
        <v>0</v>
      </c>
    </row>
    <row r="795" spans="1:2" ht="13.7" customHeight="1">
      <c r="A795" s="61" t="s">
        <v>2086</v>
      </c>
      <c r="B795" s="60">
        <v>0</v>
      </c>
    </row>
    <row r="796" spans="1:2" ht="13.7" customHeight="1">
      <c r="A796" s="61" t="s">
        <v>2087</v>
      </c>
      <c r="B796" s="60">
        <v>0</v>
      </c>
    </row>
    <row r="797" spans="1:2" ht="13.7" customHeight="1">
      <c r="A797" s="61" t="s">
        <v>2088</v>
      </c>
      <c r="B797" s="60">
        <v>0</v>
      </c>
    </row>
    <row r="798" spans="1:2" ht="13.7" customHeight="1">
      <c r="A798" s="61" t="s">
        <v>2089</v>
      </c>
      <c r="B798" s="60">
        <v>0</v>
      </c>
    </row>
    <row r="799" spans="1:2" ht="13.7" customHeight="1">
      <c r="A799" s="61" t="s">
        <v>2090</v>
      </c>
      <c r="B799" s="60">
        <v>6097</v>
      </c>
    </row>
  </sheetData>
  <mergeCells count="2">
    <mergeCell ref="A2:B2"/>
    <mergeCell ref="A3:B3"/>
  </mergeCells>
  <phoneticPr fontId="10" type="noConversion"/>
  <printOptions horizontalCentered="1"/>
  <pageMargins left="0.70866141732283472" right="0.70866141732283472" top="0.31496062992125984" bottom="0.31496062992125984" header="0.31496062992125984" footer="0.31496062992125984"/>
  <pageSetup paperSize="9" orientation="portrait" horizontalDpi="180"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2"/>
  <sheetViews>
    <sheetView workbookViewId="0">
      <selection activeCell="H19" sqref="H19"/>
    </sheetView>
  </sheetViews>
  <sheetFormatPr defaultRowHeight="12.75"/>
  <cols>
    <col min="1" max="1" width="62.5" customWidth="1"/>
    <col min="2" max="2" width="34.5" customWidth="1"/>
  </cols>
  <sheetData>
    <row r="1" spans="1:10">
      <c r="A1" s="9" t="s">
        <v>2487</v>
      </c>
    </row>
    <row r="2" spans="1:10" ht="51" customHeight="1">
      <c r="A2" s="155" t="s">
        <v>2423</v>
      </c>
      <c r="B2" s="155"/>
      <c r="C2" s="13"/>
      <c r="D2" s="13"/>
    </row>
    <row r="3" spans="1:10" ht="13.5" customHeight="1">
      <c r="A3" s="156" t="s">
        <v>1183</v>
      </c>
      <c r="B3" s="156"/>
      <c r="C3" s="12"/>
      <c r="D3" s="12"/>
    </row>
    <row r="4" spans="1:10" ht="22.5" customHeight="1">
      <c r="A4" s="18" t="s">
        <v>1204</v>
      </c>
      <c r="B4" s="57" t="s">
        <v>1203</v>
      </c>
      <c r="C4" s="12"/>
      <c r="D4" s="12"/>
    </row>
    <row r="5" spans="1:10" ht="18" customHeight="1">
      <c r="A5" s="15" t="s">
        <v>1182</v>
      </c>
      <c r="B5" s="14">
        <f>SUM(B6,B259,B296,B314,B435,B490,B546,B595,B711,B775,B853,B877,B1009,B1080,B1156,B1183,B1212,B1222,B1302,B1320,B1374,B1377,B1389)</f>
        <v>151221</v>
      </c>
      <c r="C5" s="12"/>
      <c r="D5" s="12"/>
    </row>
    <row r="6" spans="1:10" ht="13.5">
      <c r="A6" s="1" t="s">
        <v>1</v>
      </c>
      <c r="B6" s="2">
        <v>24570</v>
      </c>
    </row>
    <row r="7" spans="1:10" ht="14.1" customHeight="1">
      <c r="A7" s="3" t="s">
        <v>2</v>
      </c>
      <c r="B7" s="2">
        <v>560</v>
      </c>
    </row>
    <row r="8" spans="1:10" ht="14.1" customHeight="1">
      <c r="A8" s="4" t="s">
        <v>3</v>
      </c>
      <c r="B8" s="5">
        <v>330</v>
      </c>
    </row>
    <row r="9" spans="1:10" ht="14.1" customHeight="1">
      <c r="A9" s="4" t="s">
        <v>4</v>
      </c>
      <c r="B9" s="5">
        <v>-260</v>
      </c>
      <c r="J9" s="10"/>
    </row>
    <row r="10" spans="1:10" ht="14.1" customHeight="1">
      <c r="A10" s="4" t="s">
        <v>5</v>
      </c>
      <c r="B10" s="5">
        <v>0</v>
      </c>
    </row>
    <row r="11" spans="1:10" ht="14.1" customHeight="1">
      <c r="A11" s="4" t="s">
        <v>6</v>
      </c>
      <c r="B11" s="5">
        <v>231</v>
      </c>
    </row>
    <row r="12" spans="1:10" ht="14.1" customHeight="1">
      <c r="A12" s="4" t="s">
        <v>7</v>
      </c>
      <c r="B12" s="5">
        <v>0</v>
      </c>
    </row>
    <row r="13" spans="1:10" ht="14.1" customHeight="1">
      <c r="A13" s="4" t="s">
        <v>8</v>
      </c>
      <c r="B13" s="5">
        <v>0</v>
      </c>
    </row>
    <row r="14" spans="1:10" ht="14.1" customHeight="1">
      <c r="A14" s="4" t="s">
        <v>9</v>
      </c>
      <c r="B14" s="5">
        <v>0</v>
      </c>
    </row>
    <row r="15" spans="1:10" ht="14.1" customHeight="1">
      <c r="A15" s="4" t="s">
        <v>10</v>
      </c>
      <c r="B15" s="5">
        <v>1</v>
      </c>
    </row>
    <row r="16" spans="1:10" ht="14.1" customHeight="1">
      <c r="A16" s="4" t="s">
        <v>11</v>
      </c>
      <c r="B16" s="5">
        <v>1</v>
      </c>
    </row>
    <row r="17" spans="1:2" ht="14.1" customHeight="1">
      <c r="A17" s="4" t="s">
        <v>12</v>
      </c>
      <c r="B17" s="5">
        <v>0</v>
      </c>
    </row>
    <row r="18" spans="1:2" ht="14.1" customHeight="1">
      <c r="A18" s="4" t="s">
        <v>13</v>
      </c>
      <c r="B18" s="5">
        <v>257</v>
      </c>
    </row>
    <row r="19" spans="1:2" ht="14.1" customHeight="1">
      <c r="A19" s="3" t="s">
        <v>14</v>
      </c>
      <c r="B19" s="5">
        <v>419</v>
      </c>
    </row>
    <row r="20" spans="1:2" ht="14.1" customHeight="1">
      <c r="A20" s="4" t="s">
        <v>3</v>
      </c>
      <c r="B20" s="5">
        <v>219</v>
      </c>
    </row>
    <row r="21" spans="1:2" ht="14.1" customHeight="1">
      <c r="A21" s="4" t="s">
        <v>4</v>
      </c>
      <c r="B21" s="5">
        <v>0</v>
      </c>
    </row>
    <row r="22" spans="1:2" ht="14.1" customHeight="1">
      <c r="A22" s="4" t="s">
        <v>5</v>
      </c>
      <c r="B22" s="5">
        <v>0</v>
      </c>
    </row>
    <row r="23" spans="1:2" ht="14.1" customHeight="1">
      <c r="A23" s="4" t="s">
        <v>15</v>
      </c>
      <c r="B23" s="5">
        <v>132</v>
      </c>
    </row>
    <row r="24" spans="1:2" ht="14.1" customHeight="1">
      <c r="A24" s="4" t="s">
        <v>16</v>
      </c>
      <c r="B24" s="5">
        <v>8</v>
      </c>
    </row>
    <row r="25" spans="1:2" ht="14.1" customHeight="1">
      <c r="A25" s="4" t="s">
        <v>17</v>
      </c>
      <c r="B25" s="5">
        <v>0</v>
      </c>
    </row>
    <row r="26" spans="1:2" ht="14.1" customHeight="1">
      <c r="A26" s="4" t="s">
        <v>12</v>
      </c>
      <c r="B26" s="5">
        <v>0</v>
      </c>
    </row>
    <row r="27" spans="1:2" ht="14.1" customHeight="1">
      <c r="A27" s="4" t="s">
        <v>18</v>
      </c>
      <c r="B27" s="5">
        <v>60</v>
      </c>
    </row>
    <row r="28" spans="1:2" ht="14.1" customHeight="1">
      <c r="A28" s="3" t="s">
        <v>19</v>
      </c>
      <c r="B28" s="2">
        <v>7629</v>
      </c>
    </row>
    <row r="29" spans="1:2" ht="14.1" customHeight="1">
      <c r="A29" s="4" t="s">
        <v>3</v>
      </c>
      <c r="B29" s="2">
        <v>4500</v>
      </c>
    </row>
    <row r="30" spans="1:2" ht="14.1" customHeight="1">
      <c r="A30" s="4" t="s">
        <v>4</v>
      </c>
      <c r="B30" s="5">
        <v>0</v>
      </c>
    </row>
    <row r="31" spans="1:2" ht="14.1" customHeight="1">
      <c r="A31" s="4" t="s">
        <v>5</v>
      </c>
      <c r="B31" s="5">
        <v>0</v>
      </c>
    </row>
    <row r="32" spans="1:2" ht="14.1" customHeight="1">
      <c r="A32" s="4" t="s">
        <v>20</v>
      </c>
      <c r="B32" s="5">
        <v>0</v>
      </c>
    </row>
    <row r="33" spans="1:2" ht="14.1" customHeight="1">
      <c r="A33" s="4" t="s">
        <v>21</v>
      </c>
      <c r="B33" s="5">
        <v>0</v>
      </c>
    </row>
    <row r="34" spans="1:2" ht="14.1" customHeight="1">
      <c r="A34" s="4" t="s">
        <v>22</v>
      </c>
      <c r="B34" s="5">
        <v>0</v>
      </c>
    </row>
    <row r="35" spans="1:2" ht="14.1" customHeight="1">
      <c r="A35" s="4" t="s">
        <v>23</v>
      </c>
      <c r="B35" s="5">
        <v>0</v>
      </c>
    </row>
    <row r="36" spans="1:2" ht="14.1" customHeight="1">
      <c r="A36" s="4" t="s">
        <v>24</v>
      </c>
      <c r="B36" s="5">
        <v>10</v>
      </c>
    </row>
    <row r="37" spans="1:2" ht="14.1" customHeight="1">
      <c r="A37" s="4" t="s">
        <v>25</v>
      </c>
      <c r="B37" s="5">
        <v>0</v>
      </c>
    </row>
    <row r="38" spans="1:2" ht="14.1" customHeight="1">
      <c r="A38" s="4" t="s">
        <v>12</v>
      </c>
      <c r="B38" s="5">
        <v>0</v>
      </c>
    </row>
    <row r="39" spans="1:2" ht="14.1" customHeight="1">
      <c r="A39" s="4" t="s">
        <v>26</v>
      </c>
      <c r="B39" s="2">
        <v>3119</v>
      </c>
    </row>
    <row r="40" spans="1:2" ht="14.1" customHeight="1">
      <c r="A40" s="3" t="s">
        <v>27</v>
      </c>
      <c r="B40" s="2">
        <v>212</v>
      </c>
    </row>
    <row r="41" spans="1:2" ht="14.1" customHeight="1">
      <c r="A41" s="4" t="s">
        <v>3</v>
      </c>
      <c r="B41" s="5">
        <v>230</v>
      </c>
    </row>
    <row r="42" spans="1:2" ht="14.1" customHeight="1">
      <c r="A42" s="4" t="s">
        <v>4</v>
      </c>
      <c r="B42" s="5">
        <v>0</v>
      </c>
    </row>
    <row r="43" spans="1:2" ht="14.1" customHeight="1">
      <c r="A43" s="4" t="s">
        <v>5</v>
      </c>
      <c r="B43" s="5">
        <v>0</v>
      </c>
    </row>
    <row r="44" spans="1:2" ht="14.1" customHeight="1">
      <c r="A44" s="4" t="s">
        <v>28</v>
      </c>
      <c r="B44" s="5">
        <v>0</v>
      </c>
    </row>
    <row r="45" spans="1:2" ht="14.1" customHeight="1">
      <c r="A45" s="4" t="s">
        <v>29</v>
      </c>
      <c r="B45" s="5">
        <v>0</v>
      </c>
    </row>
    <row r="46" spans="1:2" ht="14.1" customHeight="1">
      <c r="A46" s="4" t="s">
        <v>30</v>
      </c>
      <c r="B46" s="5">
        <v>0</v>
      </c>
    </row>
    <row r="47" spans="1:2" ht="14.1" customHeight="1">
      <c r="A47" s="4" t="s">
        <v>31</v>
      </c>
      <c r="B47" s="5">
        <v>0</v>
      </c>
    </row>
    <row r="48" spans="1:2" ht="14.1" customHeight="1">
      <c r="A48" s="4" t="s">
        <v>32</v>
      </c>
      <c r="B48" s="5">
        <v>-18</v>
      </c>
    </row>
    <row r="49" spans="1:2" ht="14.1" customHeight="1">
      <c r="A49" s="4" t="s">
        <v>33</v>
      </c>
      <c r="B49" s="5">
        <v>0</v>
      </c>
    </row>
    <row r="50" spans="1:2" ht="14.1" customHeight="1">
      <c r="A50" s="4" t="s">
        <v>12</v>
      </c>
      <c r="B50" s="5">
        <v>0</v>
      </c>
    </row>
    <row r="51" spans="1:2" ht="14.1" customHeight="1">
      <c r="A51" s="4" t="s">
        <v>34</v>
      </c>
      <c r="B51" s="5">
        <v>0</v>
      </c>
    </row>
    <row r="52" spans="1:2" ht="14.1" customHeight="1">
      <c r="A52" s="3" t="s">
        <v>35</v>
      </c>
      <c r="B52" s="5">
        <v>136</v>
      </c>
    </row>
    <row r="53" spans="1:2" ht="14.1" customHeight="1">
      <c r="A53" s="4" t="s">
        <v>3</v>
      </c>
      <c r="B53" s="5">
        <v>76</v>
      </c>
    </row>
    <row r="54" spans="1:2" ht="14.1" customHeight="1">
      <c r="A54" s="4" t="s">
        <v>4</v>
      </c>
      <c r="B54" s="5">
        <v>0</v>
      </c>
    </row>
    <row r="55" spans="1:2" ht="14.1" customHeight="1">
      <c r="A55" s="4" t="s">
        <v>5</v>
      </c>
      <c r="B55" s="5">
        <v>0</v>
      </c>
    </row>
    <row r="56" spans="1:2" ht="14.1" customHeight="1">
      <c r="A56" s="4" t="s">
        <v>36</v>
      </c>
      <c r="B56" s="5">
        <v>0</v>
      </c>
    </row>
    <row r="57" spans="1:2" ht="14.1" customHeight="1">
      <c r="A57" s="4" t="s">
        <v>37</v>
      </c>
      <c r="B57" s="5">
        <v>16</v>
      </c>
    </row>
    <row r="58" spans="1:2" ht="14.1" customHeight="1">
      <c r="A58" s="4" t="s">
        <v>38</v>
      </c>
      <c r="B58" s="5">
        <v>-5</v>
      </c>
    </row>
    <row r="59" spans="1:2" ht="14.1" customHeight="1">
      <c r="A59" s="4" t="s">
        <v>39</v>
      </c>
      <c r="B59" s="5">
        <v>47</v>
      </c>
    </row>
    <row r="60" spans="1:2" ht="14.1" customHeight="1">
      <c r="A60" s="4" t="s">
        <v>40</v>
      </c>
      <c r="B60" s="5">
        <v>9</v>
      </c>
    </row>
    <row r="61" spans="1:2" ht="14.1" customHeight="1">
      <c r="A61" s="4" t="s">
        <v>12</v>
      </c>
      <c r="B61" s="5">
        <v>0</v>
      </c>
    </row>
    <row r="62" spans="1:2" ht="14.1" customHeight="1">
      <c r="A62" s="4" t="s">
        <v>41</v>
      </c>
      <c r="B62" s="5">
        <v>-7</v>
      </c>
    </row>
    <row r="63" spans="1:2" ht="14.1" customHeight="1">
      <c r="A63" s="3" t="s">
        <v>42</v>
      </c>
      <c r="B63" s="2">
        <v>2363</v>
      </c>
    </row>
    <row r="64" spans="1:2" ht="14.1" customHeight="1">
      <c r="A64" s="4" t="s">
        <v>3</v>
      </c>
      <c r="B64" s="2">
        <v>1611</v>
      </c>
    </row>
    <row r="65" spans="1:2" ht="14.1" customHeight="1">
      <c r="A65" s="4" t="s">
        <v>4</v>
      </c>
      <c r="B65" s="5">
        <v>0</v>
      </c>
    </row>
    <row r="66" spans="1:2" ht="14.1" customHeight="1">
      <c r="A66" s="4" t="s">
        <v>5</v>
      </c>
      <c r="B66" s="5">
        <v>0</v>
      </c>
    </row>
    <row r="67" spans="1:2" ht="14.1" customHeight="1">
      <c r="A67" s="4" t="s">
        <v>43</v>
      </c>
      <c r="B67" s="5">
        <v>0</v>
      </c>
    </row>
    <row r="68" spans="1:2" ht="14.1" customHeight="1">
      <c r="A68" s="4" t="s">
        <v>44</v>
      </c>
      <c r="B68" s="5">
        <v>0</v>
      </c>
    </row>
    <row r="69" spans="1:2" ht="14.1" customHeight="1">
      <c r="A69" s="4" t="s">
        <v>45</v>
      </c>
      <c r="B69" s="5">
        <v>0</v>
      </c>
    </row>
    <row r="70" spans="1:2" ht="14.1" customHeight="1">
      <c r="A70" s="4" t="s">
        <v>46</v>
      </c>
      <c r="B70" s="5">
        <v>0</v>
      </c>
    </row>
    <row r="71" spans="1:2" ht="14.1" customHeight="1">
      <c r="A71" s="4" t="s">
        <v>47</v>
      </c>
      <c r="B71" s="5">
        <v>0</v>
      </c>
    </row>
    <row r="72" spans="1:2" ht="14.1" customHeight="1">
      <c r="A72" s="4" t="s">
        <v>12</v>
      </c>
      <c r="B72" s="5">
        <v>0</v>
      </c>
    </row>
    <row r="73" spans="1:2" ht="14.1" customHeight="1">
      <c r="A73" s="4" t="s">
        <v>48</v>
      </c>
      <c r="B73" s="5">
        <v>752</v>
      </c>
    </row>
    <row r="74" spans="1:2" ht="14.1" customHeight="1">
      <c r="A74" s="3" t="s">
        <v>49</v>
      </c>
      <c r="B74" s="2">
        <v>2298</v>
      </c>
    </row>
    <row r="75" spans="1:2" ht="14.1" customHeight="1">
      <c r="A75" s="4" t="s">
        <v>3</v>
      </c>
      <c r="B75" s="5">
        <v>538</v>
      </c>
    </row>
    <row r="76" spans="1:2" ht="14.1" customHeight="1">
      <c r="A76" s="4" t="s">
        <v>4</v>
      </c>
      <c r="B76" s="5">
        <v>0</v>
      </c>
    </row>
    <row r="77" spans="1:2" ht="14.1" customHeight="1">
      <c r="A77" s="4" t="s">
        <v>5</v>
      </c>
      <c r="B77" s="5">
        <v>0</v>
      </c>
    </row>
    <row r="78" spans="1:2" ht="14.1" customHeight="1">
      <c r="A78" s="4" t="s">
        <v>50</v>
      </c>
      <c r="B78" s="5">
        <v>0</v>
      </c>
    </row>
    <row r="79" spans="1:2" ht="14.1" customHeight="1">
      <c r="A79" s="4" t="s">
        <v>51</v>
      </c>
      <c r="B79" s="5">
        <v>0</v>
      </c>
    </row>
    <row r="80" spans="1:2" ht="14.1" customHeight="1">
      <c r="A80" s="4" t="s">
        <v>52</v>
      </c>
      <c r="B80" s="5">
        <v>0</v>
      </c>
    </row>
    <row r="81" spans="1:2" ht="14.1" customHeight="1">
      <c r="A81" s="4" t="s">
        <v>53</v>
      </c>
      <c r="B81" s="5">
        <v>0</v>
      </c>
    </row>
    <row r="82" spans="1:2" ht="14.1" customHeight="1">
      <c r="A82" s="4" t="s">
        <v>54</v>
      </c>
      <c r="B82" s="5">
        <v>0</v>
      </c>
    </row>
    <row r="83" spans="1:2" ht="14.1" customHeight="1">
      <c r="A83" s="4" t="s">
        <v>46</v>
      </c>
      <c r="B83" s="5">
        <v>0</v>
      </c>
    </row>
    <row r="84" spans="1:2" ht="14.1" customHeight="1">
      <c r="A84" s="4" t="s">
        <v>12</v>
      </c>
      <c r="B84" s="5">
        <v>0</v>
      </c>
    </row>
    <row r="85" spans="1:2" ht="14.1" customHeight="1">
      <c r="A85" s="4" t="s">
        <v>55</v>
      </c>
      <c r="B85" s="2">
        <v>1760</v>
      </c>
    </row>
    <row r="86" spans="1:2" ht="14.1" customHeight="1">
      <c r="A86" s="3" t="s">
        <v>56</v>
      </c>
      <c r="B86" s="5">
        <v>227</v>
      </c>
    </row>
    <row r="87" spans="1:2" ht="14.1" customHeight="1">
      <c r="A87" s="4" t="s">
        <v>3</v>
      </c>
      <c r="B87" s="5">
        <v>137</v>
      </c>
    </row>
    <row r="88" spans="1:2" ht="14.1" customHeight="1">
      <c r="A88" s="4" t="s">
        <v>4</v>
      </c>
      <c r="B88" s="5">
        <v>0</v>
      </c>
    </row>
    <row r="89" spans="1:2" ht="14.1" customHeight="1">
      <c r="A89" s="4" t="s">
        <v>5</v>
      </c>
      <c r="B89" s="5">
        <v>0</v>
      </c>
    </row>
    <row r="90" spans="1:2" ht="14.1" customHeight="1">
      <c r="A90" s="4" t="s">
        <v>57</v>
      </c>
      <c r="B90" s="5">
        <v>90</v>
      </c>
    </row>
    <row r="91" spans="1:2" ht="14.1" customHeight="1">
      <c r="A91" s="4" t="s">
        <v>58</v>
      </c>
      <c r="B91" s="5">
        <v>0</v>
      </c>
    </row>
    <row r="92" spans="1:2" ht="14.1" customHeight="1">
      <c r="A92" s="4" t="s">
        <v>46</v>
      </c>
      <c r="B92" s="5">
        <v>0</v>
      </c>
    </row>
    <row r="93" spans="1:2" ht="14.1" customHeight="1">
      <c r="A93" s="4" t="s">
        <v>12</v>
      </c>
      <c r="B93" s="5">
        <v>0</v>
      </c>
    </row>
    <row r="94" spans="1:2" ht="14.1" customHeight="1">
      <c r="A94" s="4" t="s">
        <v>59</v>
      </c>
      <c r="B94" s="5">
        <v>0</v>
      </c>
    </row>
    <row r="95" spans="1:2" ht="14.1" customHeight="1">
      <c r="A95" s="3" t="s">
        <v>60</v>
      </c>
      <c r="B95" s="5">
        <v>0</v>
      </c>
    </row>
    <row r="96" spans="1:2" ht="14.1" customHeight="1">
      <c r="A96" s="4" t="s">
        <v>3</v>
      </c>
      <c r="B96" s="5">
        <v>0</v>
      </c>
    </row>
    <row r="97" spans="1:2" ht="14.1" customHeight="1">
      <c r="A97" s="4" t="s">
        <v>4</v>
      </c>
      <c r="B97" s="5">
        <v>0</v>
      </c>
    </row>
    <row r="98" spans="1:2" ht="14.1" customHeight="1">
      <c r="A98" s="4" t="s">
        <v>5</v>
      </c>
      <c r="B98" s="5">
        <v>0</v>
      </c>
    </row>
    <row r="99" spans="1:2" ht="14.1" customHeight="1">
      <c r="A99" s="4" t="s">
        <v>61</v>
      </c>
      <c r="B99" s="5">
        <v>0</v>
      </c>
    </row>
    <row r="100" spans="1:2" ht="14.1" customHeight="1">
      <c r="A100" s="4" t="s">
        <v>62</v>
      </c>
      <c r="B100" s="5">
        <v>0</v>
      </c>
    </row>
    <row r="101" spans="1:2" ht="14.1" customHeight="1">
      <c r="A101" s="6" t="s">
        <v>63</v>
      </c>
      <c r="B101" s="5">
        <v>0</v>
      </c>
    </row>
    <row r="102" spans="1:2" ht="14.1" customHeight="1">
      <c r="A102" s="4" t="s">
        <v>46</v>
      </c>
      <c r="B102" s="5">
        <v>0</v>
      </c>
    </row>
    <row r="103" spans="1:2" ht="14.1" customHeight="1">
      <c r="A103" s="4" t="s">
        <v>12</v>
      </c>
      <c r="B103" s="5">
        <v>0</v>
      </c>
    </row>
    <row r="104" spans="1:2" ht="14.1" customHeight="1">
      <c r="A104" s="4" t="s">
        <v>64</v>
      </c>
      <c r="B104" s="5">
        <v>0</v>
      </c>
    </row>
    <row r="105" spans="1:2" ht="14.1" customHeight="1">
      <c r="A105" s="3" t="s">
        <v>65</v>
      </c>
      <c r="B105" s="2">
        <v>235</v>
      </c>
    </row>
    <row r="106" spans="1:2" ht="14.1" customHeight="1">
      <c r="A106" s="4" t="s">
        <v>3</v>
      </c>
      <c r="B106" s="5">
        <v>252</v>
      </c>
    </row>
    <row r="107" spans="1:2" ht="14.1" customHeight="1">
      <c r="A107" s="4" t="s">
        <v>4</v>
      </c>
      <c r="B107" s="5">
        <v>0</v>
      </c>
    </row>
    <row r="108" spans="1:2" ht="14.1" customHeight="1">
      <c r="A108" s="4" t="s">
        <v>5</v>
      </c>
      <c r="B108" s="5">
        <v>0</v>
      </c>
    </row>
    <row r="109" spans="1:2" ht="14.1" customHeight="1">
      <c r="A109" s="4" t="s">
        <v>66</v>
      </c>
      <c r="B109" s="5">
        <v>0</v>
      </c>
    </row>
    <row r="110" spans="1:2" ht="14.1" customHeight="1">
      <c r="A110" s="4" t="s">
        <v>67</v>
      </c>
      <c r="B110" s="5">
        <v>0</v>
      </c>
    </row>
    <row r="111" spans="1:2" ht="14.1" customHeight="1">
      <c r="A111" s="4" t="s">
        <v>68</v>
      </c>
      <c r="B111" s="5">
        <v>0</v>
      </c>
    </row>
    <row r="112" spans="1:2" ht="14.1" customHeight="1">
      <c r="A112" s="4" t="s">
        <v>69</v>
      </c>
      <c r="B112" s="5">
        <v>0</v>
      </c>
    </row>
    <row r="113" spans="1:2" ht="14.1" customHeight="1">
      <c r="A113" s="4" t="s">
        <v>70</v>
      </c>
      <c r="B113" s="5">
        <v>2</v>
      </c>
    </row>
    <row r="114" spans="1:2" ht="14.1" customHeight="1">
      <c r="A114" s="4" t="s">
        <v>71</v>
      </c>
      <c r="B114" s="5">
        <v>0</v>
      </c>
    </row>
    <row r="115" spans="1:2" ht="14.1" customHeight="1">
      <c r="A115" s="4" t="s">
        <v>72</v>
      </c>
      <c r="B115" s="5">
        <v>0</v>
      </c>
    </row>
    <row r="116" spans="1:2" ht="14.1" customHeight="1">
      <c r="A116" s="4" t="s">
        <v>73</v>
      </c>
      <c r="B116" s="5">
        <v>0</v>
      </c>
    </row>
    <row r="117" spans="1:2" ht="14.1" customHeight="1">
      <c r="A117" s="4" t="s">
        <v>74</v>
      </c>
      <c r="B117" s="5">
        <v>2</v>
      </c>
    </row>
    <row r="118" spans="1:2" ht="14.1" customHeight="1">
      <c r="A118" s="4" t="s">
        <v>12</v>
      </c>
      <c r="B118" s="5">
        <v>0</v>
      </c>
    </row>
    <row r="119" spans="1:2" ht="14.1" customHeight="1">
      <c r="A119" s="4" t="s">
        <v>75</v>
      </c>
      <c r="B119" s="5">
        <v>-21</v>
      </c>
    </row>
    <row r="120" spans="1:2" ht="14.1" customHeight="1">
      <c r="A120" s="3" t="s">
        <v>76</v>
      </c>
      <c r="B120" s="2">
        <v>349</v>
      </c>
    </row>
    <row r="121" spans="1:2" ht="14.1" customHeight="1">
      <c r="A121" s="4" t="s">
        <v>3</v>
      </c>
      <c r="B121" s="2">
        <v>349</v>
      </c>
    </row>
    <row r="122" spans="1:2" ht="14.1" customHeight="1">
      <c r="A122" s="4" t="s">
        <v>4</v>
      </c>
      <c r="B122" s="5">
        <v>0</v>
      </c>
    </row>
    <row r="123" spans="1:2" ht="14.1" customHeight="1">
      <c r="A123" s="4" t="s">
        <v>5</v>
      </c>
      <c r="B123" s="5">
        <v>0</v>
      </c>
    </row>
    <row r="124" spans="1:2" ht="14.1" customHeight="1">
      <c r="A124" s="4" t="s">
        <v>77</v>
      </c>
      <c r="B124" s="5">
        <v>0</v>
      </c>
    </row>
    <row r="125" spans="1:2" ht="14.1" customHeight="1">
      <c r="A125" s="4" t="s">
        <v>78</v>
      </c>
      <c r="B125" s="5">
        <v>0</v>
      </c>
    </row>
    <row r="126" spans="1:2" ht="14.1" customHeight="1">
      <c r="A126" s="4" t="s">
        <v>79</v>
      </c>
      <c r="B126" s="5">
        <v>0</v>
      </c>
    </row>
    <row r="127" spans="1:2" ht="14.1" customHeight="1">
      <c r="A127" s="4" t="s">
        <v>12</v>
      </c>
      <c r="B127" s="5">
        <v>0</v>
      </c>
    </row>
    <row r="128" spans="1:2" ht="14.1" customHeight="1">
      <c r="A128" s="4" t="s">
        <v>80</v>
      </c>
      <c r="B128" s="2">
        <v>0</v>
      </c>
    </row>
    <row r="129" spans="1:2" ht="14.1" customHeight="1">
      <c r="A129" s="3" t="s">
        <v>81</v>
      </c>
      <c r="B129" s="2">
        <v>747</v>
      </c>
    </row>
    <row r="130" spans="1:2" ht="14.1" customHeight="1">
      <c r="A130" s="4" t="s">
        <v>3</v>
      </c>
      <c r="B130" s="5">
        <v>267</v>
      </c>
    </row>
    <row r="131" spans="1:2" ht="14.1" customHeight="1">
      <c r="A131" s="4" t="s">
        <v>4</v>
      </c>
      <c r="B131" s="5">
        <v>0</v>
      </c>
    </row>
    <row r="132" spans="1:2" ht="14.1" customHeight="1">
      <c r="A132" s="4" t="s">
        <v>5</v>
      </c>
      <c r="B132" s="5">
        <v>0</v>
      </c>
    </row>
    <row r="133" spans="1:2" ht="14.1" customHeight="1">
      <c r="A133" s="4" t="s">
        <v>82</v>
      </c>
      <c r="B133" s="5">
        <v>23</v>
      </c>
    </row>
    <row r="134" spans="1:2" ht="14.1" customHeight="1">
      <c r="A134" s="4" t="s">
        <v>83</v>
      </c>
      <c r="B134" s="5">
        <v>0</v>
      </c>
    </row>
    <row r="135" spans="1:2" ht="14.1" customHeight="1">
      <c r="A135" s="4" t="s">
        <v>84</v>
      </c>
      <c r="B135" s="5">
        <v>0</v>
      </c>
    </row>
    <row r="136" spans="1:2" ht="14.1" customHeight="1">
      <c r="A136" s="4" t="s">
        <v>85</v>
      </c>
      <c r="B136" s="5">
        <v>0</v>
      </c>
    </row>
    <row r="137" spans="1:2" ht="14.1" customHeight="1">
      <c r="A137" s="4" t="s">
        <v>86</v>
      </c>
      <c r="B137" s="5">
        <v>61</v>
      </c>
    </row>
    <row r="138" spans="1:2" ht="14.1" customHeight="1">
      <c r="A138" s="4" t="s">
        <v>12</v>
      </c>
      <c r="B138" s="5">
        <v>0</v>
      </c>
    </row>
    <row r="139" spans="1:2" ht="14.1" customHeight="1">
      <c r="A139" s="4" t="s">
        <v>87</v>
      </c>
      <c r="B139" s="5">
        <v>396</v>
      </c>
    </row>
    <row r="140" spans="1:2" ht="14.1" customHeight="1">
      <c r="A140" s="3" t="s">
        <v>88</v>
      </c>
      <c r="B140" s="5">
        <v>0</v>
      </c>
    </row>
    <row r="141" spans="1:2" ht="14.1" customHeight="1">
      <c r="A141" s="4" t="s">
        <v>3</v>
      </c>
      <c r="B141" s="5">
        <v>0</v>
      </c>
    </row>
    <row r="142" spans="1:2" ht="14.1" customHeight="1">
      <c r="A142" s="4" t="s">
        <v>4</v>
      </c>
      <c r="B142" s="5">
        <v>0</v>
      </c>
    </row>
    <row r="143" spans="1:2" ht="14.1" customHeight="1">
      <c r="A143" s="4" t="s">
        <v>5</v>
      </c>
      <c r="B143" s="5">
        <v>0</v>
      </c>
    </row>
    <row r="144" spans="1:2" ht="14.1" customHeight="1">
      <c r="A144" s="4" t="s">
        <v>89</v>
      </c>
      <c r="B144" s="5">
        <v>0</v>
      </c>
    </row>
    <row r="145" spans="1:2" ht="14.1" customHeight="1">
      <c r="A145" s="4" t="s">
        <v>90</v>
      </c>
      <c r="B145" s="5">
        <v>0</v>
      </c>
    </row>
    <row r="146" spans="1:2" ht="14.1" customHeight="1">
      <c r="A146" s="4" t="s">
        <v>91</v>
      </c>
      <c r="B146" s="5">
        <v>0</v>
      </c>
    </row>
    <row r="147" spans="1:2" ht="14.1" customHeight="1">
      <c r="A147" s="4" t="s">
        <v>92</v>
      </c>
      <c r="B147" s="5">
        <v>0</v>
      </c>
    </row>
    <row r="148" spans="1:2" ht="14.1" customHeight="1">
      <c r="A148" s="4" t="s">
        <v>93</v>
      </c>
      <c r="B148" s="5">
        <v>0</v>
      </c>
    </row>
    <row r="149" spans="1:2" ht="14.1" customHeight="1">
      <c r="A149" s="4" t="s">
        <v>94</v>
      </c>
      <c r="B149" s="5">
        <v>0</v>
      </c>
    </row>
    <row r="150" spans="1:2" ht="14.1" customHeight="1">
      <c r="A150" s="4" t="s">
        <v>12</v>
      </c>
      <c r="B150" s="5">
        <v>0</v>
      </c>
    </row>
    <row r="151" spans="1:2" ht="14.1" customHeight="1">
      <c r="A151" s="4" t="s">
        <v>95</v>
      </c>
      <c r="B151" s="5">
        <v>0</v>
      </c>
    </row>
    <row r="152" spans="1:2" ht="14.1" customHeight="1">
      <c r="A152" s="3" t="s">
        <v>96</v>
      </c>
      <c r="B152" s="2">
        <v>0</v>
      </c>
    </row>
    <row r="153" spans="1:2" ht="14.1" customHeight="1">
      <c r="A153" s="4" t="s">
        <v>3</v>
      </c>
      <c r="B153" s="2">
        <v>0</v>
      </c>
    </row>
    <row r="154" spans="1:2" ht="14.1" customHeight="1">
      <c r="A154" s="4" t="s">
        <v>4</v>
      </c>
      <c r="B154" s="5">
        <v>0</v>
      </c>
    </row>
    <row r="155" spans="1:2" ht="14.1" customHeight="1">
      <c r="A155" s="4" t="s">
        <v>5</v>
      </c>
      <c r="B155" s="5">
        <v>0</v>
      </c>
    </row>
    <row r="156" spans="1:2" ht="14.1" customHeight="1">
      <c r="A156" s="4" t="s">
        <v>97</v>
      </c>
      <c r="B156" s="5">
        <v>0</v>
      </c>
    </row>
    <row r="157" spans="1:2" ht="14.1" customHeight="1">
      <c r="A157" s="4" t="s">
        <v>98</v>
      </c>
      <c r="B157" s="5">
        <v>0</v>
      </c>
    </row>
    <row r="158" spans="1:2" ht="14.1" customHeight="1">
      <c r="A158" s="4" t="s">
        <v>99</v>
      </c>
      <c r="B158" s="5">
        <v>0</v>
      </c>
    </row>
    <row r="159" spans="1:2" ht="14.1" customHeight="1">
      <c r="A159" s="4" t="s">
        <v>46</v>
      </c>
      <c r="B159" s="5">
        <v>0</v>
      </c>
    </row>
    <row r="160" spans="1:2" ht="14.1" customHeight="1">
      <c r="A160" s="4" t="s">
        <v>12</v>
      </c>
      <c r="B160" s="5">
        <v>0</v>
      </c>
    </row>
    <row r="161" spans="1:2" ht="14.1" customHeight="1">
      <c r="A161" s="4" t="s">
        <v>100</v>
      </c>
      <c r="B161" s="5">
        <v>0</v>
      </c>
    </row>
    <row r="162" spans="1:2" ht="14.1" customHeight="1">
      <c r="A162" s="3" t="s">
        <v>101</v>
      </c>
      <c r="B162" s="2">
        <v>5</v>
      </c>
    </row>
    <row r="163" spans="1:2" ht="14.1" customHeight="1">
      <c r="A163" s="4" t="s">
        <v>3</v>
      </c>
      <c r="B163" s="5">
        <v>0</v>
      </c>
    </row>
    <row r="164" spans="1:2" ht="14.1" customHeight="1">
      <c r="A164" s="4" t="s">
        <v>4</v>
      </c>
      <c r="B164" s="5">
        <v>0</v>
      </c>
    </row>
    <row r="165" spans="1:2" ht="14.1" customHeight="1">
      <c r="A165" s="4" t="s">
        <v>5</v>
      </c>
      <c r="B165" s="5">
        <v>0</v>
      </c>
    </row>
    <row r="166" spans="1:2" ht="14.1" customHeight="1">
      <c r="A166" s="4" t="s">
        <v>102</v>
      </c>
      <c r="B166" s="5">
        <v>0</v>
      </c>
    </row>
    <row r="167" spans="1:2" ht="14.1" customHeight="1">
      <c r="A167" s="4" t="s">
        <v>103</v>
      </c>
      <c r="B167" s="5">
        <v>0</v>
      </c>
    </row>
    <row r="168" spans="1:2" ht="14.1" customHeight="1">
      <c r="A168" s="4" t="s">
        <v>104</v>
      </c>
      <c r="B168" s="5">
        <v>0</v>
      </c>
    </row>
    <row r="169" spans="1:2" ht="14.1" customHeight="1">
      <c r="A169" s="4" t="s">
        <v>105</v>
      </c>
      <c r="B169" s="5">
        <v>0</v>
      </c>
    </row>
    <row r="170" spans="1:2" ht="14.1" customHeight="1">
      <c r="A170" s="4" t="s">
        <v>106</v>
      </c>
      <c r="B170" s="5">
        <v>0</v>
      </c>
    </row>
    <row r="171" spans="1:2" ht="14.1" customHeight="1">
      <c r="A171" s="4" t="s">
        <v>107</v>
      </c>
      <c r="B171" s="5">
        <v>4</v>
      </c>
    </row>
    <row r="172" spans="1:2" ht="14.1" customHeight="1">
      <c r="A172" s="4" t="s">
        <v>46</v>
      </c>
      <c r="B172" s="5">
        <v>0</v>
      </c>
    </row>
    <row r="173" spans="1:2" ht="14.1" customHeight="1">
      <c r="A173" s="4" t="s">
        <v>12</v>
      </c>
      <c r="B173" s="5">
        <v>0</v>
      </c>
    </row>
    <row r="174" spans="1:2" ht="14.1" customHeight="1">
      <c r="A174" s="4" t="s">
        <v>108</v>
      </c>
      <c r="B174" s="5">
        <v>1</v>
      </c>
    </row>
    <row r="175" spans="1:2" ht="14.1" customHeight="1">
      <c r="A175" s="3" t="s">
        <v>109</v>
      </c>
      <c r="B175" s="5">
        <v>1</v>
      </c>
    </row>
    <row r="176" spans="1:2" ht="14.1" customHeight="1">
      <c r="A176" s="4" t="s">
        <v>3</v>
      </c>
      <c r="B176" s="5">
        <v>0</v>
      </c>
    </row>
    <row r="177" spans="1:2" ht="14.1" customHeight="1">
      <c r="A177" s="4" t="s">
        <v>4</v>
      </c>
      <c r="B177" s="5">
        <v>0</v>
      </c>
    </row>
    <row r="178" spans="1:2" ht="14.1" customHeight="1">
      <c r="A178" s="4" t="s">
        <v>5</v>
      </c>
      <c r="B178" s="5">
        <v>0</v>
      </c>
    </row>
    <row r="179" spans="1:2" ht="14.1" customHeight="1">
      <c r="A179" s="4" t="s">
        <v>110</v>
      </c>
      <c r="B179" s="5">
        <v>0</v>
      </c>
    </row>
    <row r="180" spans="1:2" ht="14.1" customHeight="1">
      <c r="A180" s="4" t="s">
        <v>12</v>
      </c>
      <c r="B180" s="5">
        <v>0</v>
      </c>
    </row>
    <row r="181" spans="1:2" ht="14.1" customHeight="1">
      <c r="A181" s="4" t="s">
        <v>111</v>
      </c>
      <c r="B181" s="5">
        <v>1</v>
      </c>
    </row>
    <row r="182" spans="1:2" ht="14.1" customHeight="1">
      <c r="A182" s="3" t="s">
        <v>112</v>
      </c>
      <c r="B182" s="5">
        <v>1</v>
      </c>
    </row>
    <row r="183" spans="1:2" ht="14.1" customHeight="1">
      <c r="A183" s="4" t="s">
        <v>3</v>
      </c>
      <c r="B183" s="5">
        <v>0</v>
      </c>
    </row>
    <row r="184" spans="1:2" ht="14.1" customHeight="1">
      <c r="A184" s="4" t="s">
        <v>4</v>
      </c>
      <c r="B184" s="5">
        <v>0</v>
      </c>
    </row>
    <row r="185" spans="1:2" ht="14.1" customHeight="1">
      <c r="A185" s="4" t="s">
        <v>5</v>
      </c>
      <c r="B185" s="5">
        <v>0</v>
      </c>
    </row>
    <row r="186" spans="1:2" ht="14.1" customHeight="1">
      <c r="A186" s="4" t="s">
        <v>113</v>
      </c>
      <c r="B186" s="5">
        <v>0</v>
      </c>
    </row>
    <row r="187" spans="1:2" ht="14.1" customHeight="1">
      <c r="A187" s="4" t="s">
        <v>12</v>
      </c>
      <c r="B187" s="5">
        <v>0</v>
      </c>
    </row>
    <row r="188" spans="1:2" ht="14.1" customHeight="1">
      <c r="A188" s="4" t="s">
        <v>114</v>
      </c>
      <c r="B188" s="5">
        <v>1</v>
      </c>
    </row>
    <row r="189" spans="1:2" ht="14.1" customHeight="1">
      <c r="A189" s="3" t="s">
        <v>115</v>
      </c>
      <c r="B189" s="5">
        <v>16</v>
      </c>
    </row>
    <row r="190" spans="1:2" ht="14.1" customHeight="1">
      <c r="A190" s="4" t="s">
        <v>3</v>
      </c>
      <c r="B190" s="5">
        <v>0</v>
      </c>
    </row>
    <row r="191" spans="1:2" ht="14.1" customHeight="1">
      <c r="A191" s="4" t="s">
        <v>4</v>
      </c>
      <c r="B191" s="5">
        <v>0</v>
      </c>
    </row>
    <row r="192" spans="1:2" ht="14.1" customHeight="1">
      <c r="A192" s="4" t="s">
        <v>5</v>
      </c>
      <c r="B192" s="5">
        <v>0</v>
      </c>
    </row>
    <row r="193" spans="1:2" ht="14.1" customHeight="1">
      <c r="A193" s="4" t="s">
        <v>116</v>
      </c>
      <c r="B193" s="5">
        <v>9</v>
      </c>
    </row>
    <row r="194" spans="1:2" ht="14.1" customHeight="1">
      <c r="A194" s="4" t="s">
        <v>117</v>
      </c>
      <c r="B194" s="5">
        <v>2</v>
      </c>
    </row>
    <row r="195" spans="1:2" ht="14.1" customHeight="1">
      <c r="A195" s="4" t="s">
        <v>118</v>
      </c>
      <c r="B195" s="5">
        <v>5</v>
      </c>
    </row>
    <row r="196" spans="1:2" ht="14.1" customHeight="1">
      <c r="A196" s="4" t="s">
        <v>12</v>
      </c>
      <c r="B196" s="5">
        <v>0</v>
      </c>
    </row>
    <row r="197" spans="1:2" ht="14.1" customHeight="1">
      <c r="A197" s="4" t="s">
        <v>119</v>
      </c>
      <c r="B197" s="5">
        <v>0</v>
      </c>
    </row>
    <row r="198" spans="1:2" ht="14.1" customHeight="1">
      <c r="A198" s="3" t="s">
        <v>120</v>
      </c>
      <c r="B198" s="5">
        <v>76</v>
      </c>
    </row>
    <row r="199" spans="1:2" ht="14.1" customHeight="1">
      <c r="A199" s="4" t="s">
        <v>3</v>
      </c>
      <c r="B199" s="5">
        <v>61</v>
      </c>
    </row>
    <row r="200" spans="1:2" ht="14.1" customHeight="1">
      <c r="A200" s="4" t="s">
        <v>4</v>
      </c>
      <c r="B200" s="5">
        <v>0</v>
      </c>
    </row>
    <row r="201" spans="1:2" ht="14.1" customHeight="1">
      <c r="A201" s="4" t="s">
        <v>5</v>
      </c>
      <c r="B201" s="5">
        <v>0</v>
      </c>
    </row>
    <row r="202" spans="1:2" ht="14.1" customHeight="1">
      <c r="A202" s="4" t="s">
        <v>121</v>
      </c>
      <c r="B202" s="5">
        <v>6</v>
      </c>
    </row>
    <row r="203" spans="1:2" ht="14.1" customHeight="1">
      <c r="A203" s="4" t="s">
        <v>122</v>
      </c>
      <c r="B203" s="5">
        <v>9</v>
      </c>
    </row>
    <row r="204" spans="1:2" ht="14.1" customHeight="1">
      <c r="A204" s="3" t="s">
        <v>123</v>
      </c>
      <c r="B204" s="5">
        <v>36</v>
      </c>
    </row>
    <row r="205" spans="1:2" ht="14.1" customHeight="1">
      <c r="A205" s="4" t="s">
        <v>3</v>
      </c>
      <c r="B205" s="5">
        <v>25</v>
      </c>
    </row>
    <row r="206" spans="1:2" ht="14.1" customHeight="1">
      <c r="A206" s="4" t="s">
        <v>4</v>
      </c>
      <c r="B206" s="5">
        <v>0</v>
      </c>
    </row>
    <row r="207" spans="1:2" ht="14.1" customHeight="1">
      <c r="A207" s="4" t="s">
        <v>5</v>
      </c>
      <c r="B207" s="5">
        <v>0</v>
      </c>
    </row>
    <row r="208" spans="1:2" ht="14.1" customHeight="1">
      <c r="A208" s="4" t="s">
        <v>17</v>
      </c>
      <c r="B208" s="5">
        <v>0</v>
      </c>
    </row>
    <row r="209" spans="1:2" ht="14.1" customHeight="1">
      <c r="A209" s="4" t="s">
        <v>12</v>
      </c>
      <c r="B209" s="5">
        <v>0</v>
      </c>
    </row>
    <row r="210" spans="1:2" ht="14.1" customHeight="1">
      <c r="A210" s="4" t="s">
        <v>124</v>
      </c>
      <c r="B210" s="5">
        <v>11</v>
      </c>
    </row>
    <row r="211" spans="1:2" ht="14.1" customHeight="1">
      <c r="A211" s="3" t="s">
        <v>125</v>
      </c>
      <c r="B211" s="2">
        <v>281</v>
      </c>
    </row>
    <row r="212" spans="1:2" ht="14.1" customHeight="1">
      <c r="A212" s="4" t="s">
        <v>3</v>
      </c>
      <c r="B212" s="5">
        <v>187</v>
      </c>
    </row>
    <row r="213" spans="1:2" ht="14.1" customHeight="1">
      <c r="A213" s="4" t="s">
        <v>4</v>
      </c>
      <c r="B213" s="5">
        <v>19</v>
      </c>
    </row>
    <row r="214" spans="1:2" ht="14.1" customHeight="1">
      <c r="A214" s="4" t="s">
        <v>5</v>
      </c>
      <c r="B214" s="5">
        <v>0</v>
      </c>
    </row>
    <row r="215" spans="1:2" ht="14.1" customHeight="1">
      <c r="A215" s="4" t="s">
        <v>126</v>
      </c>
      <c r="B215" s="5">
        <v>0</v>
      </c>
    </row>
    <row r="216" spans="1:2" ht="14.1" customHeight="1">
      <c r="A216" s="4" t="s">
        <v>127</v>
      </c>
      <c r="B216" s="5">
        <v>0</v>
      </c>
    </row>
    <row r="217" spans="1:2" ht="14.1" customHeight="1">
      <c r="A217" s="4" t="s">
        <v>12</v>
      </c>
      <c r="B217" s="5">
        <v>0</v>
      </c>
    </row>
    <row r="218" spans="1:2" ht="14.1" customHeight="1">
      <c r="A218" s="4" t="s">
        <v>128</v>
      </c>
      <c r="B218" s="5">
        <v>75</v>
      </c>
    </row>
    <row r="219" spans="1:2" ht="14.1" customHeight="1">
      <c r="A219" s="3" t="s">
        <v>129</v>
      </c>
      <c r="B219" s="2">
        <v>689</v>
      </c>
    </row>
    <row r="220" spans="1:2" ht="14.1" customHeight="1">
      <c r="A220" s="4" t="s">
        <v>3</v>
      </c>
      <c r="B220" s="2">
        <v>576</v>
      </c>
    </row>
    <row r="221" spans="1:2" ht="14.1" customHeight="1">
      <c r="A221" s="4" t="s">
        <v>4</v>
      </c>
      <c r="B221" s="5">
        <v>-10</v>
      </c>
    </row>
    <row r="222" spans="1:2" ht="14.1" customHeight="1">
      <c r="A222" s="4" t="s">
        <v>5</v>
      </c>
      <c r="B222" s="5">
        <v>0</v>
      </c>
    </row>
    <row r="223" spans="1:2" ht="14.1" customHeight="1">
      <c r="A223" s="4" t="s">
        <v>130</v>
      </c>
      <c r="B223" s="5">
        <v>0</v>
      </c>
    </row>
    <row r="224" spans="1:2" ht="14.1" customHeight="1">
      <c r="A224" s="4" t="s">
        <v>12</v>
      </c>
      <c r="B224" s="5">
        <v>0</v>
      </c>
    </row>
    <row r="225" spans="1:2" ht="14.1" customHeight="1">
      <c r="A225" s="4" t="s">
        <v>131</v>
      </c>
      <c r="B225" s="5">
        <v>123</v>
      </c>
    </row>
    <row r="226" spans="1:2" ht="14.1" customHeight="1">
      <c r="A226" s="3" t="s">
        <v>132</v>
      </c>
      <c r="B226" s="5">
        <v>296</v>
      </c>
    </row>
    <row r="227" spans="1:2" ht="14.1" customHeight="1">
      <c r="A227" s="4" t="s">
        <v>3</v>
      </c>
      <c r="B227" s="5">
        <v>86</v>
      </c>
    </row>
    <row r="228" spans="1:2" ht="14.1" customHeight="1">
      <c r="A228" s="4" t="s">
        <v>4</v>
      </c>
      <c r="B228" s="5">
        <v>0</v>
      </c>
    </row>
    <row r="229" spans="1:2" ht="14.1" customHeight="1">
      <c r="A229" s="4" t="s">
        <v>5</v>
      </c>
      <c r="B229" s="5">
        <v>0</v>
      </c>
    </row>
    <row r="230" spans="1:2" ht="14.1" customHeight="1">
      <c r="A230" s="4" t="s">
        <v>12</v>
      </c>
      <c r="B230" s="5">
        <v>0</v>
      </c>
    </row>
    <row r="231" spans="1:2" ht="14.1" customHeight="1">
      <c r="A231" s="4" t="s">
        <v>133</v>
      </c>
      <c r="B231" s="5">
        <v>210</v>
      </c>
    </row>
    <row r="232" spans="1:2" ht="14.1" customHeight="1">
      <c r="A232" s="3" t="s">
        <v>134</v>
      </c>
      <c r="B232" s="5">
        <v>341</v>
      </c>
    </row>
    <row r="233" spans="1:2" ht="14.1" customHeight="1">
      <c r="A233" s="4" t="s">
        <v>3</v>
      </c>
      <c r="B233" s="5">
        <v>96</v>
      </c>
    </row>
    <row r="234" spans="1:2" ht="14.1" customHeight="1">
      <c r="A234" s="4" t="s">
        <v>4</v>
      </c>
      <c r="B234" s="5">
        <v>0</v>
      </c>
    </row>
    <row r="235" spans="1:2" ht="14.1" customHeight="1">
      <c r="A235" s="4" t="s">
        <v>5</v>
      </c>
      <c r="B235" s="5">
        <v>0</v>
      </c>
    </row>
    <row r="236" spans="1:2" ht="14.1" customHeight="1">
      <c r="A236" s="4" t="s">
        <v>12</v>
      </c>
      <c r="B236" s="5">
        <v>0</v>
      </c>
    </row>
    <row r="237" spans="1:2" ht="14.1" customHeight="1">
      <c r="A237" s="4" t="s">
        <v>135</v>
      </c>
      <c r="B237" s="5">
        <v>245</v>
      </c>
    </row>
    <row r="238" spans="1:2" ht="14.1" customHeight="1">
      <c r="A238" s="3" t="s">
        <v>136</v>
      </c>
      <c r="B238" s="5">
        <v>52</v>
      </c>
    </row>
    <row r="239" spans="1:2" ht="14.1" customHeight="1">
      <c r="A239" s="4" t="s">
        <v>3</v>
      </c>
      <c r="B239" s="5">
        <v>44</v>
      </c>
    </row>
    <row r="240" spans="1:2" ht="14.1" customHeight="1">
      <c r="A240" s="4" t="s">
        <v>4</v>
      </c>
      <c r="B240" s="5">
        <v>1</v>
      </c>
    </row>
    <row r="241" spans="1:2" ht="14.1" customHeight="1">
      <c r="A241" s="4" t="s">
        <v>5</v>
      </c>
      <c r="B241" s="5">
        <v>0</v>
      </c>
    </row>
    <row r="242" spans="1:2" ht="14.1" customHeight="1">
      <c r="A242" s="4" t="s">
        <v>12</v>
      </c>
      <c r="B242" s="5">
        <v>0</v>
      </c>
    </row>
    <row r="243" spans="1:2" ht="14.1" customHeight="1">
      <c r="A243" s="4" t="s">
        <v>137</v>
      </c>
      <c r="B243" s="5">
        <v>7</v>
      </c>
    </row>
    <row r="244" spans="1:2" ht="14.1" customHeight="1">
      <c r="A244" s="3" t="s">
        <v>138</v>
      </c>
      <c r="B244" s="5">
        <v>0</v>
      </c>
    </row>
    <row r="245" spans="1:2" ht="14.1" customHeight="1">
      <c r="A245" s="4" t="s">
        <v>3</v>
      </c>
      <c r="B245" s="5">
        <v>0</v>
      </c>
    </row>
    <row r="246" spans="1:2" ht="14.1" customHeight="1">
      <c r="A246" s="4" t="s">
        <v>4</v>
      </c>
      <c r="B246" s="5">
        <v>0</v>
      </c>
    </row>
    <row r="247" spans="1:2" ht="14.1" customHeight="1">
      <c r="A247" s="4" t="s">
        <v>5</v>
      </c>
      <c r="B247" s="5">
        <v>0</v>
      </c>
    </row>
    <row r="248" spans="1:2" ht="14.1" customHeight="1">
      <c r="A248" s="4" t="s">
        <v>12</v>
      </c>
      <c r="B248" s="5">
        <v>0</v>
      </c>
    </row>
    <row r="249" spans="1:2" ht="14.1" customHeight="1">
      <c r="A249" s="4" t="s">
        <v>139</v>
      </c>
      <c r="B249" s="5">
        <v>0</v>
      </c>
    </row>
    <row r="250" spans="1:2" ht="14.1" customHeight="1">
      <c r="A250" s="3" t="s">
        <v>140</v>
      </c>
      <c r="B250" s="2">
        <v>11</v>
      </c>
    </row>
    <row r="251" spans="1:2" ht="14.1" customHeight="1">
      <c r="A251" s="4" t="s">
        <v>3</v>
      </c>
      <c r="B251" s="5">
        <v>11</v>
      </c>
    </row>
    <row r="252" spans="1:2" ht="14.1" customHeight="1">
      <c r="A252" s="4" t="s">
        <v>4</v>
      </c>
      <c r="B252" s="5">
        <v>0</v>
      </c>
    </row>
    <row r="253" spans="1:2" ht="14.1" customHeight="1">
      <c r="A253" s="4" t="s">
        <v>5</v>
      </c>
      <c r="B253" s="5">
        <v>0</v>
      </c>
    </row>
    <row r="254" spans="1:2" ht="14.1" customHeight="1">
      <c r="A254" s="4" t="s">
        <v>12</v>
      </c>
      <c r="B254" s="5">
        <v>0</v>
      </c>
    </row>
    <row r="255" spans="1:2" ht="14.1" customHeight="1">
      <c r="A255" s="4" t="s">
        <v>141</v>
      </c>
      <c r="B255" s="5">
        <v>0</v>
      </c>
    </row>
    <row r="256" spans="1:2" ht="14.1" customHeight="1">
      <c r="A256" s="3" t="s">
        <v>142</v>
      </c>
      <c r="B256" s="5">
        <v>7590</v>
      </c>
    </row>
    <row r="257" spans="1:2" ht="14.1" customHeight="1">
      <c r="A257" s="4" t="s">
        <v>143</v>
      </c>
      <c r="B257" s="5">
        <v>0</v>
      </c>
    </row>
    <row r="258" spans="1:2" ht="14.1" customHeight="1">
      <c r="A258" s="4" t="s">
        <v>144</v>
      </c>
      <c r="B258" s="5">
        <v>7590</v>
      </c>
    </row>
    <row r="259" spans="1:2" ht="14.1" customHeight="1">
      <c r="A259" s="1" t="s">
        <v>145</v>
      </c>
      <c r="B259" s="5">
        <v>0</v>
      </c>
    </row>
    <row r="260" spans="1:2" ht="14.1" customHeight="1">
      <c r="A260" s="3" t="s">
        <v>146</v>
      </c>
      <c r="B260" s="5">
        <v>0</v>
      </c>
    </row>
    <row r="261" spans="1:2" ht="14.1" customHeight="1">
      <c r="A261" s="4" t="s">
        <v>3</v>
      </c>
      <c r="B261" s="5">
        <v>0</v>
      </c>
    </row>
    <row r="262" spans="1:2" ht="14.1" customHeight="1">
      <c r="A262" s="4" t="s">
        <v>4</v>
      </c>
      <c r="B262" s="5">
        <v>0</v>
      </c>
    </row>
    <row r="263" spans="1:2" ht="14.1" customHeight="1">
      <c r="A263" s="4" t="s">
        <v>5</v>
      </c>
      <c r="B263" s="5">
        <v>0</v>
      </c>
    </row>
    <row r="264" spans="1:2" ht="14.1" customHeight="1">
      <c r="A264" s="4" t="s">
        <v>130</v>
      </c>
      <c r="B264" s="5">
        <v>0</v>
      </c>
    </row>
    <row r="265" spans="1:2" ht="14.1" customHeight="1">
      <c r="A265" s="4" t="s">
        <v>12</v>
      </c>
      <c r="B265" s="5">
        <v>0</v>
      </c>
    </row>
    <row r="266" spans="1:2" ht="14.1" customHeight="1">
      <c r="A266" s="4" t="s">
        <v>147</v>
      </c>
      <c r="B266" s="5">
        <v>0</v>
      </c>
    </row>
    <row r="267" spans="1:2" ht="14.1" customHeight="1">
      <c r="A267" s="3" t="s">
        <v>148</v>
      </c>
      <c r="B267" s="5">
        <v>0</v>
      </c>
    </row>
    <row r="268" spans="1:2" ht="14.1" customHeight="1">
      <c r="A268" s="4" t="s">
        <v>149</v>
      </c>
      <c r="B268" s="5">
        <v>0</v>
      </c>
    </row>
    <row r="269" spans="1:2" ht="14.1" customHeight="1">
      <c r="A269" s="4" t="s">
        <v>150</v>
      </c>
      <c r="B269" s="5">
        <v>0</v>
      </c>
    </row>
    <row r="270" spans="1:2" ht="14.1" customHeight="1">
      <c r="A270" s="3" t="s">
        <v>151</v>
      </c>
      <c r="B270" s="5">
        <v>0</v>
      </c>
    </row>
    <row r="271" spans="1:2" ht="14.1" customHeight="1">
      <c r="A271" s="4" t="s">
        <v>152</v>
      </c>
      <c r="B271" s="5">
        <v>0</v>
      </c>
    </row>
    <row r="272" spans="1:2" ht="14.1" customHeight="1">
      <c r="A272" s="4" t="s">
        <v>153</v>
      </c>
      <c r="B272" s="5">
        <v>0</v>
      </c>
    </row>
    <row r="273" spans="1:2" ht="14.1" customHeight="1">
      <c r="A273" s="4" t="s">
        <v>154</v>
      </c>
      <c r="B273" s="5">
        <v>0</v>
      </c>
    </row>
    <row r="274" spans="1:2" ht="14.1" customHeight="1">
      <c r="A274" s="4" t="s">
        <v>155</v>
      </c>
      <c r="B274" s="5">
        <v>0</v>
      </c>
    </row>
    <row r="275" spans="1:2" ht="14.1" customHeight="1">
      <c r="A275" s="4" t="s">
        <v>156</v>
      </c>
      <c r="B275" s="5">
        <v>0</v>
      </c>
    </row>
    <row r="276" spans="1:2" ht="14.1" customHeight="1">
      <c r="A276" s="4" t="s">
        <v>157</v>
      </c>
      <c r="B276" s="5">
        <v>0</v>
      </c>
    </row>
    <row r="277" spans="1:2" ht="14.1" customHeight="1">
      <c r="A277" s="3" t="s">
        <v>158</v>
      </c>
      <c r="B277" s="5">
        <v>0</v>
      </c>
    </row>
    <row r="278" spans="1:2" ht="14.1" customHeight="1">
      <c r="A278" s="4" t="s">
        <v>159</v>
      </c>
      <c r="B278" s="5">
        <v>0</v>
      </c>
    </row>
    <row r="279" spans="1:2" ht="14.1" customHeight="1">
      <c r="A279" s="4" t="s">
        <v>160</v>
      </c>
      <c r="B279" s="5">
        <v>0</v>
      </c>
    </row>
    <row r="280" spans="1:2" ht="14.1" customHeight="1">
      <c r="A280" s="4" t="s">
        <v>161</v>
      </c>
      <c r="B280" s="5">
        <v>0</v>
      </c>
    </row>
    <row r="281" spans="1:2" ht="14.1" customHeight="1">
      <c r="A281" s="4" t="s">
        <v>162</v>
      </c>
      <c r="B281" s="5">
        <v>0</v>
      </c>
    </row>
    <row r="282" spans="1:2" ht="14.1" customHeight="1">
      <c r="A282" s="4" t="s">
        <v>163</v>
      </c>
      <c r="B282" s="5">
        <v>0</v>
      </c>
    </row>
    <row r="283" spans="1:2" ht="14.1" customHeight="1">
      <c r="A283" s="3" t="s">
        <v>164</v>
      </c>
      <c r="B283" s="5">
        <v>0</v>
      </c>
    </row>
    <row r="284" spans="1:2" ht="14.1" customHeight="1">
      <c r="A284" s="4" t="s">
        <v>165</v>
      </c>
      <c r="B284" s="5">
        <v>0</v>
      </c>
    </row>
    <row r="285" spans="1:2" ht="14.1" customHeight="1">
      <c r="A285" s="4" t="s">
        <v>166</v>
      </c>
      <c r="B285" s="5">
        <v>0</v>
      </c>
    </row>
    <row r="286" spans="1:2" ht="14.1" customHeight="1">
      <c r="A286" s="4" t="s">
        <v>167</v>
      </c>
      <c r="B286" s="5">
        <v>0</v>
      </c>
    </row>
    <row r="287" spans="1:2" ht="14.1" customHeight="1">
      <c r="A287" s="3" t="s">
        <v>168</v>
      </c>
      <c r="B287" s="5">
        <v>0</v>
      </c>
    </row>
    <row r="288" spans="1:2" ht="14.1" customHeight="1">
      <c r="A288" s="4" t="s">
        <v>169</v>
      </c>
      <c r="B288" s="5">
        <v>0</v>
      </c>
    </row>
    <row r="289" spans="1:2" ht="14.1" customHeight="1">
      <c r="A289" s="3" t="s">
        <v>170</v>
      </c>
      <c r="B289" s="5">
        <v>0</v>
      </c>
    </row>
    <row r="290" spans="1:2" ht="14.1" customHeight="1">
      <c r="A290" s="4" t="s">
        <v>171</v>
      </c>
      <c r="B290" s="5">
        <v>0</v>
      </c>
    </row>
    <row r="291" spans="1:2" ht="14.1" customHeight="1">
      <c r="A291" s="4" t="s">
        <v>172</v>
      </c>
      <c r="B291" s="5">
        <v>0</v>
      </c>
    </row>
    <row r="292" spans="1:2" ht="14.1" customHeight="1">
      <c r="A292" s="4" t="s">
        <v>173</v>
      </c>
      <c r="B292" s="5">
        <v>0</v>
      </c>
    </row>
    <row r="293" spans="1:2" ht="14.1" customHeight="1">
      <c r="A293" s="4" t="s">
        <v>174</v>
      </c>
      <c r="B293" s="5">
        <v>0</v>
      </c>
    </row>
    <row r="294" spans="1:2" ht="14.1" customHeight="1">
      <c r="A294" s="3" t="s">
        <v>175</v>
      </c>
      <c r="B294" s="5">
        <v>0</v>
      </c>
    </row>
    <row r="295" spans="1:2" ht="14.1" customHeight="1">
      <c r="A295" s="4" t="s">
        <v>176</v>
      </c>
      <c r="B295" s="5">
        <v>0</v>
      </c>
    </row>
    <row r="296" spans="1:2" ht="14.1" customHeight="1">
      <c r="A296" s="1" t="s">
        <v>177</v>
      </c>
      <c r="B296" s="5">
        <v>483</v>
      </c>
    </row>
    <row r="297" spans="1:2" ht="14.1" customHeight="1">
      <c r="A297" s="3" t="s">
        <v>178</v>
      </c>
      <c r="B297" s="5">
        <v>0</v>
      </c>
    </row>
    <row r="298" spans="1:2" ht="14.1" customHeight="1">
      <c r="A298" s="4" t="s">
        <v>179</v>
      </c>
      <c r="B298" s="5">
        <v>0</v>
      </c>
    </row>
    <row r="299" spans="1:2" ht="14.1" customHeight="1">
      <c r="A299" s="3" t="s">
        <v>180</v>
      </c>
      <c r="B299" s="5">
        <v>0</v>
      </c>
    </row>
    <row r="300" spans="1:2" ht="14.1" customHeight="1">
      <c r="A300" s="4" t="s">
        <v>181</v>
      </c>
      <c r="B300" s="5">
        <v>0</v>
      </c>
    </row>
    <row r="301" spans="1:2" ht="14.1" customHeight="1">
      <c r="A301" s="3" t="s">
        <v>182</v>
      </c>
      <c r="B301" s="5">
        <v>0</v>
      </c>
    </row>
    <row r="302" spans="1:2" ht="14.1" customHeight="1">
      <c r="A302" s="4" t="s">
        <v>183</v>
      </c>
      <c r="B302" s="5">
        <v>0</v>
      </c>
    </row>
    <row r="303" spans="1:2" ht="14.1" customHeight="1">
      <c r="A303" s="3" t="s">
        <v>184</v>
      </c>
      <c r="B303" s="5">
        <v>95</v>
      </c>
    </row>
    <row r="304" spans="1:2" ht="14.1" customHeight="1">
      <c r="A304" s="4" t="s">
        <v>185</v>
      </c>
      <c r="B304" s="5">
        <v>0</v>
      </c>
    </row>
    <row r="305" spans="1:2" ht="14.1" customHeight="1">
      <c r="A305" s="4" t="s">
        <v>186</v>
      </c>
      <c r="B305" s="5">
        <v>0</v>
      </c>
    </row>
    <row r="306" spans="1:2" ht="14.1" customHeight="1">
      <c r="A306" s="4" t="s">
        <v>187</v>
      </c>
      <c r="B306" s="5">
        <v>0</v>
      </c>
    </row>
    <row r="307" spans="1:2" ht="14.1" customHeight="1">
      <c r="A307" s="4" t="s">
        <v>188</v>
      </c>
      <c r="B307" s="5">
        <v>0</v>
      </c>
    </row>
    <row r="308" spans="1:2" ht="14.1" customHeight="1">
      <c r="A308" s="4" t="s">
        <v>189</v>
      </c>
      <c r="B308" s="5">
        <v>0</v>
      </c>
    </row>
    <row r="309" spans="1:2" ht="14.1" customHeight="1">
      <c r="A309" s="4" t="s">
        <v>190</v>
      </c>
      <c r="B309" s="5">
        <v>0</v>
      </c>
    </row>
    <row r="310" spans="1:2" ht="14.1" customHeight="1">
      <c r="A310" s="4" t="s">
        <v>191</v>
      </c>
      <c r="B310" s="5">
        <v>95</v>
      </c>
    </row>
    <row r="311" spans="1:2" ht="14.1" customHeight="1">
      <c r="A311" s="4" t="s">
        <v>192</v>
      </c>
      <c r="B311" s="5">
        <v>0</v>
      </c>
    </row>
    <row r="312" spans="1:2" ht="14.1" customHeight="1">
      <c r="A312" s="3" t="s">
        <v>193</v>
      </c>
      <c r="B312" s="5">
        <v>388</v>
      </c>
    </row>
    <row r="313" spans="1:2" ht="14.1" customHeight="1">
      <c r="A313" s="4" t="s">
        <v>194</v>
      </c>
      <c r="B313" s="5">
        <v>388</v>
      </c>
    </row>
    <row r="314" spans="1:2" ht="14.1" customHeight="1">
      <c r="A314" s="1" t="s">
        <v>195</v>
      </c>
      <c r="B314" s="2">
        <v>2778</v>
      </c>
    </row>
    <row r="315" spans="1:2" ht="14.1" customHeight="1">
      <c r="A315" s="3" t="s">
        <v>196</v>
      </c>
      <c r="B315" s="2">
        <v>1086</v>
      </c>
    </row>
    <row r="316" spans="1:2" ht="14.1" customHeight="1">
      <c r="A316" s="4" t="s">
        <v>197</v>
      </c>
      <c r="B316" s="5">
        <v>0</v>
      </c>
    </row>
    <row r="317" spans="1:2" ht="14.1" customHeight="1">
      <c r="A317" s="4" t="s">
        <v>198</v>
      </c>
      <c r="B317" s="5">
        <v>0</v>
      </c>
    </row>
    <row r="318" spans="1:2" ht="14.1" customHeight="1">
      <c r="A318" s="4" t="s">
        <v>199</v>
      </c>
      <c r="B318" s="5">
        <v>1086</v>
      </c>
    </row>
    <row r="319" spans="1:2" ht="14.1" customHeight="1">
      <c r="A319" s="4" t="s">
        <v>200</v>
      </c>
      <c r="B319" s="5">
        <v>0</v>
      </c>
    </row>
    <row r="320" spans="1:2" ht="14.1" customHeight="1">
      <c r="A320" s="4" t="s">
        <v>201</v>
      </c>
      <c r="B320" s="5">
        <v>0</v>
      </c>
    </row>
    <row r="321" spans="1:2" ht="14.1" customHeight="1">
      <c r="A321" s="4" t="s">
        <v>202</v>
      </c>
      <c r="B321" s="5">
        <v>0</v>
      </c>
    </row>
    <row r="322" spans="1:2" ht="14.1" customHeight="1">
      <c r="A322" s="4" t="s">
        <v>203</v>
      </c>
      <c r="B322" s="5">
        <v>0</v>
      </c>
    </row>
    <row r="323" spans="1:2" ht="14.1" customHeight="1">
      <c r="A323" s="4" t="s">
        <v>204</v>
      </c>
      <c r="B323" s="5">
        <v>0</v>
      </c>
    </row>
    <row r="324" spans="1:2" ht="14.1" customHeight="1">
      <c r="A324" s="4" t="s">
        <v>205</v>
      </c>
      <c r="B324" s="5">
        <v>0</v>
      </c>
    </row>
    <row r="325" spans="1:2" ht="14.1" customHeight="1">
      <c r="A325" s="3" t="s">
        <v>206</v>
      </c>
      <c r="B325" s="2">
        <v>719</v>
      </c>
    </row>
    <row r="326" spans="1:2" ht="14.1" customHeight="1">
      <c r="A326" s="4" t="s">
        <v>3</v>
      </c>
      <c r="B326" s="2">
        <v>0</v>
      </c>
    </row>
    <row r="327" spans="1:2" ht="14.1" customHeight="1">
      <c r="A327" s="4" t="s">
        <v>4</v>
      </c>
      <c r="B327" s="5">
        <v>0</v>
      </c>
    </row>
    <row r="328" spans="1:2" ht="14.1" customHeight="1">
      <c r="A328" s="4" t="s">
        <v>5</v>
      </c>
      <c r="B328" s="5">
        <v>0</v>
      </c>
    </row>
    <row r="329" spans="1:2" ht="14.1" customHeight="1">
      <c r="A329" s="4" t="s">
        <v>207</v>
      </c>
      <c r="B329" s="5">
        <v>633</v>
      </c>
    </row>
    <row r="330" spans="1:2" ht="14.1" customHeight="1">
      <c r="A330" s="4" t="s">
        <v>208</v>
      </c>
      <c r="B330" s="5">
        <v>0</v>
      </c>
    </row>
    <row r="331" spans="1:2" ht="14.1" customHeight="1">
      <c r="A331" s="4" t="s">
        <v>209</v>
      </c>
      <c r="B331" s="5">
        <v>0</v>
      </c>
    </row>
    <row r="332" spans="1:2" ht="14.1" customHeight="1">
      <c r="A332" s="4" t="s">
        <v>210</v>
      </c>
      <c r="B332" s="5">
        <v>0</v>
      </c>
    </row>
    <row r="333" spans="1:2" ht="14.1" customHeight="1">
      <c r="A333" s="4" t="s">
        <v>211</v>
      </c>
      <c r="B333" s="5">
        <v>0</v>
      </c>
    </row>
    <row r="334" spans="1:2" ht="14.1" customHeight="1">
      <c r="A334" s="4" t="s">
        <v>212</v>
      </c>
      <c r="B334" s="5">
        <v>0</v>
      </c>
    </row>
    <row r="335" spans="1:2" ht="14.1" customHeight="1">
      <c r="A335" s="4" t="s">
        <v>213</v>
      </c>
      <c r="B335" s="5">
        <v>0</v>
      </c>
    </row>
    <row r="336" spans="1:2" ht="14.1" customHeight="1">
      <c r="A336" s="4" t="s">
        <v>214</v>
      </c>
      <c r="B336" s="5">
        <v>0</v>
      </c>
    </row>
    <row r="337" spans="1:2" ht="14.1" customHeight="1">
      <c r="A337" s="4" t="s">
        <v>215</v>
      </c>
      <c r="B337" s="2">
        <v>0</v>
      </c>
    </row>
    <row r="338" spans="1:2" ht="14.1" customHeight="1">
      <c r="A338" s="4" t="s">
        <v>216</v>
      </c>
      <c r="B338" s="5">
        <v>0</v>
      </c>
    </row>
    <row r="339" spans="1:2" ht="14.1" customHeight="1">
      <c r="A339" s="4" t="s">
        <v>217</v>
      </c>
      <c r="B339" s="5">
        <v>0</v>
      </c>
    </row>
    <row r="340" spans="1:2" ht="14.1" customHeight="1">
      <c r="A340" s="4" t="s">
        <v>218</v>
      </c>
      <c r="B340" s="5">
        <v>0</v>
      </c>
    </row>
    <row r="341" spans="1:2" ht="14.1" customHeight="1">
      <c r="A341" s="4" t="s">
        <v>219</v>
      </c>
      <c r="B341" s="5">
        <v>0</v>
      </c>
    </row>
    <row r="342" spans="1:2" ht="14.1" customHeight="1">
      <c r="A342" s="4" t="s">
        <v>220</v>
      </c>
      <c r="B342" s="5">
        <v>22</v>
      </c>
    </row>
    <row r="343" spans="1:2" ht="14.1" customHeight="1">
      <c r="A343" s="4" t="s">
        <v>221</v>
      </c>
      <c r="B343" s="5">
        <v>0</v>
      </c>
    </row>
    <row r="344" spans="1:2" ht="14.1" customHeight="1">
      <c r="A344" s="4" t="s">
        <v>46</v>
      </c>
      <c r="B344" s="5">
        <v>0</v>
      </c>
    </row>
    <row r="345" spans="1:2" ht="14.1" customHeight="1">
      <c r="A345" s="4" t="s">
        <v>12</v>
      </c>
      <c r="B345" s="5">
        <v>0</v>
      </c>
    </row>
    <row r="346" spans="1:2" ht="14.1" customHeight="1">
      <c r="A346" s="4" t="s">
        <v>222</v>
      </c>
      <c r="B346" s="2">
        <v>64</v>
      </c>
    </row>
    <row r="347" spans="1:2" ht="14.1" customHeight="1">
      <c r="A347" s="3" t="s">
        <v>223</v>
      </c>
      <c r="B347" s="5">
        <v>32</v>
      </c>
    </row>
    <row r="348" spans="1:2" ht="14.1" customHeight="1">
      <c r="A348" s="4" t="s">
        <v>3</v>
      </c>
      <c r="B348" s="5">
        <v>32</v>
      </c>
    </row>
    <row r="349" spans="1:2" ht="14.1" customHeight="1">
      <c r="A349" s="4" t="s">
        <v>4</v>
      </c>
      <c r="B349" s="5">
        <v>0</v>
      </c>
    </row>
    <row r="350" spans="1:2" ht="14.1" customHeight="1">
      <c r="A350" s="4" t="s">
        <v>5</v>
      </c>
      <c r="B350" s="5">
        <v>0</v>
      </c>
    </row>
    <row r="351" spans="1:2" ht="14.1" customHeight="1">
      <c r="A351" s="4" t="s">
        <v>224</v>
      </c>
      <c r="B351" s="5">
        <v>0</v>
      </c>
    </row>
    <row r="352" spans="1:2" ht="14.1" customHeight="1">
      <c r="A352" s="4" t="s">
        <v>12</v>
      </c>
      <c r="B352" s="5">
        <v>0</v>
      </c>
    </row>
    <row r="353" spans="1:2" ht="14.1" customHeight="1">
      <c r="A353" s="4" t="s">
        <v>225</v>
      </c>
      <c r="B353" s="5">
        <v>0</v>
      </c>
    </row>
    <row r="354" spans="1:2" ht="14.1" customHeight="1">
      <c r="A354" s="3" t="s">
        <v>226</v>
      </c>
      <c r="B354" s="5">
        <v>3</v>
      </c>
    </row>
    <row r="355" spans="1:2" ht="14.1" customHeight="1">
      <c r="A355" s="4" t="s">
        <v>3</v>
      </c>
      <c r="B355" s="5">
        <v>30</v>
      </c>
    </row>
    <row r="356" spans="1:2" ht="14.1" customHeight="1">
      <c r="A356" s="4" t="s">
        <v>4</v>
      </c>
      <c r="B356" s="5">
        <v>0</v>
      </c>
    </row>
    <row r="357" spans="1:2" ht="14.1" customHeight="1">
      <c r="A357" s="4" t="s">
        <v>5</v>
      </c>
      <c r="B357" s="5">
        <v>0</v>
      </c>
    </row>
    <row r="358" spans="1:2" ht="14.1" customHeight="1">
      <c r="A358" s="4" t="s">
        <v>227</v>
      </c>
      <c r="B358" s="5">
        <v>0</v>
      </c>
    </row>
    <row r="359" spans="1:2" ht="14.1" customHeight="1">
      <c r="A359" s="4" t="s">
        <v>228</v>
      </c>
      <c r="B359" s="5">
        <v>0</v>
      </c>
    </row>
    <row r="360" spans="1:2" ht="14.1" customHeight="1">
      <c r="A360" s="4" t="s">
        <v>229</v>
      </c>
      <c r="B360" s="5">
        <v>0</v>
      </c>
    </row>
    <row r="361" spans="1:2" ht="14.1" customHeight="1">
      <c r="A361" s="4" t="s">
        <v>230</v>
      </c>
      <c r="B361" s="5">
        <v>0</v>
      </c>
    </row>
    <row r="362" spans="1:2" ht="14.1" customHeight="1">
      <c r="A362" s="4" t="s">
        <v>231</v>
      </c>
      <c r="B362" s="5">
        <v>0</v>
      </c>
    </row>
    <row r="363" spans="1:2" ht="14.1" customHeight="1">
      <c r="A363" s="4" t="s">
        <v>232</v>
      </c>
      <c r="B363" s="5">
        <v>0</v>
      </c>
    </row>
    <row r="364" spans="1:2" ht="14.1" customHeight="1">
      <c r="A364" s="4" t="s">
        <v>12</v>
      </c>
      <c r="B364" s="5">
        <v>0</v>
      </c>
    </row>
    <row r="365" spans="1:2" ht="14.1" customHeight="1">
      <c r="A365" s="4" t="s">
        <v>233</v>
      </c>
      <c r="B365" s="5">
        <v>-27</v>
      </c>
    </row>
    <row r="366" spans="1:2" ht="14.1" customHeight="1">
      <c r="A366" s="3" t="s">
        <v>234</v>
      </c>
      <c r="B366" s="5">
        <v>67</v>
      </c>
    </row>
    <row r="367" spans="1:2" ht="14.1" customHeight="1">
      <c r="A367" s="4" t="s">
        <v>3</v>
      </c>
      <c r="B367" s="5">
        <v>74</v>
      </c>
    </row>
    <row r="368" spans="1:2" ht="14.1" customHeight="1">
      <c r="A368" s="4" t="s">
        <v>4</v>
      </c>
      <c r="B368" s="5">
        <v>0</v>
      </c>
    </row>
    <row r="369" spans="1:2" ht="14.1" customHeight="1">
      <c r="A369" s="4" t="s">
        <v>5</v>
      </c>
      <c r="B369" s="5">
        <v>0</v>
      </c>
    </row>
    <row r="370" spans="1:2" ht="14.1" customHeight="1">
      <c r="A370" s="4" t="s">
        <v>235</v>
      </c>
      <c r="B370" s="5">
        <v>14</v>
      </c>
    </row>
    <row r="371" spans="1:2" ht="14.1" customHeight="1">
      <c r="A371" s="4" t="s">
        <v>236</v>
      </c>
      <c r="B371" s="5">
        <v>43</v>
      </c>
    </row>
    <row r="372" spans="1:2" ht="14.1" customHeight="1">
      <c r="A372" s="4" t="s">
        <v>237</v>
      </c>
      <c r="B372" s="5">
        <v>0</v>
      </c>
    </row>
    <row r="373" spans="1:2" ht="14.1" customHeight="1">
      <c r="A373" s="4" t="s">
        <v>12</v>
      </c>
      <c r="B373" s="5">
        <v>0</v>
      </c>
    </row>
    <row r="374" spans="1:2" ht="14.1" customHeight="1">
      <c r="A374" s="4" t="s">
        <v>238</v>
      </c>
      <c r="B374" s="5">
        <v>-64</v>
      </c>
    </row>
    <row r="375" spans="1:2" ht="14.1" customHeight="1">
      <c r="A375" s="3" t="s">
        <v>239</v>
      </c>
      <c r="B375" s="5">
        <v>132</v>
      </c>
    </row>
    <row r="376" spans="1:2" ht="14.1" customHeight="1">
      <c r="A376" s="4" t="s">
        <v>3</v>
      </c>
      <c r="B376" s="5">
        <v>318</v>
      </c>
    </row>
    <row r="377" spans="1:2" ht="14.1" customHeight="1">
      <c r="A377" s="4" t="s">
        <v>4</v>
      </c>
      <c r="B377" s="5">
        <v>0</v>
      </c>
    </row>
    <row r="378" spans="1:2" ht="14.1" customHeight="1">
      <c r="A378" s="4" t="s">
        <v>5</v>
      </c>
      <c r="B378" s="5">
        <v>0</v>
      </c>
    </row>
    <row r="379" spans="1:2" ht="14.1" customHeight="1">
      <c r="A379" s="4" t="s">
        <v>240</v>
      </c>
      <c r="B379" s="5">
        <v>9</v>
      </c>
    </row>
    <row r="380" spans="1:2" ht="14.1" customHeight="1">
      <c r="A380" s="4" t="s">
        <v>241</v>
      </c>
      <c r="B380" s="5">
        <v>-5</v>
      </c>
    </row>
    <row r="381" spans="1:2" ht="14.1" customHeight="1">
      <c r="A381" s="4" t="s">
        <v>242</v>
      </c>
      <c r="B381" s="5">
        <v>1</v>
      </c>
    </row>
    <row r="382" spans="1:2" ht="14.1" customHeight="1">
      <c r="A382" s="4" t="s">
        <v>243</v>
      </c>
      <c r="B382" s="5">
        <v>144</v>
      </c>
    </row>
    <row r="383" spans="1:2" ht="14.1" customHeight="1">
      <c r="A383" s="4" t="s">
        <v>244</v>
      </c>
      <c r="B383" s="5">
        <v>0</v>
      </c>
    </row>
    <row r="384" spans="1:2" ht="14.1" customHeight="1">
      <c r="A384" s="4" t="s">
        <v>245</v>
      </c>
      <c r="B384" s="5">
        <v>0</v>
      </c>
    </row>
    <row r="385" spans="1:2" ht="14.1" customHeight="1">
      <c r="A385" s="4" t="s">
        <v>246</v>
      </c>
      <c r="B385" s="5">
        <v>0</v>
      </c>
    </row>
    <row r="386" spans="1:2" ht="14.1" customHeight="1">
      <c r="A386" s="4" t="s">
        <v>247</v>
      </c>
      <c r="B386" s="5">
        <v>0</v>
      </c>
    </row>
    <row r="387" spans="1:2" ht="14.1" customHeight="1">
      <c r="A387" s="4" t="s">
        <v>12</v>
      </c>
      <c r="B387" s="5">
        <v>0</v>
      </c>
    </row>
    <row r="388" spans="1:2" ht="14.1" customHeight="1">
      <c r="A388" s="4" t="s">
        <v>248</v>
      </c>
      <c r="B388" s="5">
        <v>-335</v>
      </c>
    </row>
    <row r="389" spans="1:2" ht="14.1" customHeight="1">
      <c r="A389" s="3" t="s">
        <v>249</v>
      </c>
      <c r="B389" s="5">
        <v>0</v>
      </c>
    </row>
    <row r="390" spans="1:2" ht="14.1" customHeight="1">
      <c r="A390" s="4" t="s">
        <v>3</v>
      </c>
      <c r="B390" s="5">
        <v>0</v>
      </c>
    </row>
    <row r="391" spans="1:2" ht="14.1" customHeight="1">
      <c r="A391" s="4" t="s">
        <v>4</v>
      </c>
      <c r="B391" s="5">
        <v>0</v>
      </c>
    </row>
    <row r="392" spans="1:2" ht="14.1" customHeight="1">
      <c r="A392" s="4" t="s">
        <v>5</v>
      </c>
      <c r="B392" s="5">
        <v>0</v>
      </c>
    </row>
    <row r="393" spans="1:2" ht="14.1" customHeight="1">
      <c r="A393" s="4" t="s">
        <v>250</v>
      </c>
      <c r="B393" s="5">
        <v>0</v>
      </c>
    </row>
    <row r="394" spans="1:2" ht="14.1" customHeight="1">
      <c r="A394" s="4" t="s">
        <v>251</v>
      </c>
      <c r="B394" s="5">
        <v>0</v>
      </c>
    </row>
    <row r="395" spans="1:2" ht="14.1" customHeight="1">
      <c r="A395" s="4" t="s">
        <v>252</v>
      </c>
      <c r="B395" s="5">
        <v>0</v>
      </c>
    </row>
    <row r="396" spans="1:2" ht="14.1" customHeight="1">
      <c r="A396" s="4" t="s">
        <v>12</v>
      </c>
      <c r="B396" s="5">
        <v>0</v>
      </c>
    </row>
    <row r="397" spans="1:2" ht="14.1" customHeight="1">
      <c r="A397" s="4" t="s">
        <v>253</v>
      </c>
      <c r="B397" s="5">
        <v>0</v>
      </c>
    </row>
    <row r="398" spans="1:2" ht="14.1" customHeight="1">
      <c r="A398" s="3" t="s">
        <v>254</v>
      </c>
      <c r="B398" s="5">
        <v>47</v>
      </c>
    </row>
    <row r="399" spans="1:2" ht="14.1" customHeight="1">
      <c r="A399" s="4" t="s">
        <v>3</v>
      </c>
      <c r="B399" s="5">
        <v>24</v>
      </c>
    </row>
    <row r="400" spans="1:2" ht="14.1" customHeight="1">
      <c r="A400" s="4" t="s">
        <v>4</v>
      </c>
      <c r="B400" s="5">
        <v>0</v>
      </c>
    </row>
    <row r="401" spans="1:2" ht="14.1" customHeight="1">
      <c r="A401" s="4" t="s">
        <v>5</v>
      </c>
      <c r="B401" s="5">
        <v>0</v>
      </c>
    </row>
    <row r="402" spans="1:2" ht="14.1" customHeight="1">
      <c r="A402" s="4" t="s">
        <v>255</v>
      </c>
      <c r="B402" s="5">
        <v>23</v>
      </c>
    </row>
    <row r="403" spans="1:2" ht="14.1" customHeight="1">
      <c r="A403" s="4" t="s">
        <v>256</v>
      </c>
      <c r="B403" s="5">
        <v>0</v>
      </c>
    </row>
    <row r="404" spans="1:2" ht="14.1" customHeight="1">
      <c r="A404" s="4" t="s">
        <v>257</v>
      </c>
      <c r="B404" s="5">
        <v>0</v>
      </c>
    </row>
    <row r="405" spans="1:2" ht="14.1" customHeight="1">
      <c r="A405" s="4" t="s">
        <v>12</v>
      </c>
      <c r="B405" s="5">
        <v>0</v>
      </c>
    </row>
    <row r="406" spans="1:2" ht="14.1" customHeight="1">
      <c r="A406" s="4" t="s">
        <v>258</v>
      </c>
      <c r="B406" s="5">
        <v>0</v>
      </c>
    </row>
    <row r="407" spans="1:2" ht="14.1" customHeight="1">
      <c r="A407" s="3" t="s">
        <v>259</v>
      </c>
      <c r="B407" s="5">
        <v>0</v>
      </c>
    </row>
    <row r="408" spans="1:2" ht="14.1" customHeight="1">
      <c r="A408" s="4" t="s">
        <v>3</v>
      </c>
      <c r="B408" s="5">
        <v>0</v>
      </c>
    </row>
    <row r="409" spans="1:2" ht="14.1" customHeight="1">
      <c r="A409" s="4" t="s">
        <v>4</v>
      </c>
      <c r="B409" s="5">
        <v>0</v>
      </c>
    </row>
    <row r="410" spans="1:2" ht="14.1" customHeight="1">
      <c r="A410" s="4" t="s">
        <v>5</v>
      </c>
      <c r="B410" s="5">
        <v>0</v>
      </c>
    </row>
    <row r="411" spans="1:2" ht="14.1" customHeight="1">
      <c r="A411" s="4" t="s">
        <v>260</v>
      </c>
      <c r="B411" s="5">
        <v>0</v>
      </c>
    </row>
    <row r="412" spans="1:2" ht="14.1" customHeight="1">
      <c r="A412" s="4" t="s">
        <v>261</v>
      </c>
      <c r="B412" s="5">
        <v>0</v>
      </c>
    </row>
    <row r="413" spans="1:2" ht="14.1" customHeight="1">
      <c r="A413" s="4" t="s">
        <v>12</v>
      </c>
      <c r="B413" s="5">
        <v>0</v>
      </c>
    </row>
    <row r="414" spans="1:2" ht="14.1" customHeight="1">
      <c r="A414" s="4" t="s">
        <v>262</v>
      </c>
      <c r="B414" s="5">
        <v>0</v>
      </c>
    </row>
    <row r="415" spans="1:2" ht="14.1" customHeight="1">
      <c r="A415" s="3" t="s">
        <v>263</v>
      </c>
      <c r="B415" s="5">
        <v>0</v>
      </c>
    </row>
    <row r="416" spans="1:2" ht="14.1" customHeight="1">
      <c r="A416" s="4" t="s">
        <v>3</v>
      </c>
      <c r="B416" s="5">
        <v>0</v>
      </c>
    </row>
    <row r="417" spans="1:2" ht="14.1" customHeight="1">
      <c r="A417" s="4" t="s">
        <v>4</v>
      </c>
      <c r="B417" s="5">
        <v>0</v>
      </c>
    </row>
    <row r="418" spans="1:2" ht="14.1" customHeight="1">
      <c r="A418" s="4" t="s">
        <v>264</v>
      </c>
      <c r="B418" s="5">
        <v>0</v>
      </c>
    </row>
    <row r="419" spans="1:2" ht="14.1" customHeight="1">
      <c r="A419" s="4" t="s">
        <v>265</v>
      </c>
      <c r="B419" s="5">
        <v>0</v>
      </c>
    </row>
    <row r="420" spans="1:2" ht="14.1" customHeight="1">
      <c r="A420" s="4" t="s">
        <v>266</v>
      </c>
      <c r="B420" s="5">
        <v>0</v>
      </c>
    </row>
    <row r="421" spans="1:2" ht="14.1" customHeight="1">
      <c r="A421" s="4" t="s">
        <v>219</v>
      </c>
      <c r="B421" s="5">
        <v>0</v>
      </c>
    </row>
    <row r="422" spans="1:2" ht="14.1" customHeight="1">
      <c r="A422" s="4" t="s">
        <v>267</v>
      </c>
      <c r="B422" s="5">
        <v>0</v>
      </c>
    </row>
    <row r="423" spans="1:2" ht="14.1" customHeight="1">
      <c r="A423" s="3" t="s">
        <v>268</v>
      </c>
      <c r="B423" s="5">
        <v>0</v>
      </c>
    </row>
    <row r="424" spans="1:2" ht="14.1" customHeight="1">
      <c r="A424" s="4" t="s">
        <v>269</v>
      </c>
      <c r="B424" s="5">
        <v>0</v>
      </c>
    </row>
    <row r="425" spans="1:2" ht="14.1" customHeight="1">
      <c r="A425" s="4" t="s">
        <v>3</v>
      </c>
      <c r="B425" s="5">
        <v>0</v>
      </c>
    </row>
    <row r="426" spans="1:2" ht="14.1" customHeight="1">
      <c r="A426" s="4" t="s">
        <v>270</v>
      </c>
      <c r="B426" s="5">
        <v>0</v>
      </c>
    </row>
    <row r="427" spans="1:2" ht="14.1" customHeight="1">
      <c r="A427" s="4" t="s">
        <v>271</v>
      </c>
      <c r="B427" s="5">
        <v>0</v>
      </c>
    </row>
    <row r="428" spans="1:2" ht="14.1" customHeight="1">
      <c r="A428" s="4" t="s">
        <v>272</v>
      </c>
      <c r="B428" s="5">
        <v>0</v>
      </c>
    </row>
    <row r="429" spans="1:2" ht="14.1" customHeight="1">
      <c r="A429" s="4" t="s">
        <v>273</v>
      </c>
      <c r="B429" s="5">
        <v>0</v>
      </c>
    </row>
    <row r="430" spans="1:2" ht="14.1" customHeight="1">
      <c r="A430" s="4" t="s">
        <v>274</v>
      </c>
      <c r="B430" s="5">
        <v>0</v>
      </c>
    </row>
    <row r="431" spans="1:2" ht="14.1" customHeight="1">
      <c r="A431" s="4" t="s">
        <v>275</v>
      </c>
      <c r="B431" s="5">
        <v>0</v>
      </c>
    </row>
    <row r="432" spans="1:2" ht="14.1" customHeight="1">
      <c r="A432" s="3" t="s">
        <v>276</v>
      </c>
      <c r="B432" s="5">
        <v>692</v>
      </c>
    </row>
    <row r="433" spans="1:2" ht="14.1" customHeight="1">
      <c r="A433" s="4" t="s">
        <v>277</v>
      </c>
      <c r="B433" s="5">
        <v>692</v>
      </c>
    </row>
    <row r="434" spans="1:2" ht="14.1" customHeight="1">
      <c r="A434" s="4" t="s">
        <v>278</v>
      </c>
      <c r="B434" s="5">
        <v>0</v>
      </c>
    </row>
    <row r="435" spans="1:2" ht="14.1" customHeight="1">
      <c r="A435" s="1" t="s">
        <v>279</v>
      </c>
      <c r="B435" s="2">
        <v>43473</v>
      </c>
    </row>
    <row r="436" spans="1:2" ht="14.1" customHeight="1">
      <c r="A436" s="3" t="s">
        <v>280</v>
      </c>
      <c r="B436" s="5">
        <v>829</v>
      </c>
    </row>
    <row r="437" spans="1:2" ht="14.1" customHeight="1">
      <c r="A437" s="4" t="s">
        <v>3</v>
      </c>
      <c r="B437" s="5">
        <v>776</v>
      </c>
    </row>
    <row r="438" spans="1:2" ht="14.1" customHeight="1">
      <c r="A438" s="4" t="s">
        <v>4</v>
      </c>
      <c r="B438" s="5">
        <v>10</v>
      </c>
    </row>
    <row r="439" spans="1:2" ht="14.1" customHeight="1">
      <c r="A439" s="4" t="s">
        <v>5</v>
      </c>
      <c r="B439" s="5">
        <v>0</v>
      </c>
    </row>
    <row r="440" spans="1:2" ht="14.1" customHeight="1">
      <c r="A440" s="4" t="s">
        <v>281</v>
      </c>
      <c r="B440" s="5">
        <v>43</v>
      </c>
    </row>
    <row r="441" spans="1:2" ht="14.1" customHeight="1">
      <c r="A441" s="3" t="s">
        <v>282</v>
      </c>
      <c r="B441" s="2">
        <v>35199</v>
      </c>
    </row>
    <row r="442" spans="1:2" ht="14.1" customHeight="1">
      <c r="A442" s="4" t="s">
        <v>283</v>
      </c>
      <c r="B442" s="5">
        <v>709</v>
      </c>
    </row>
    <row r="443" spans="1:2" ht="14.1" customHeight="1">
      <c r="A443" s="4" t="s">
        <v>284</v>
      </c>
      <c r="B443" s="2">
        <v>13914</v>
      </c>
    </row>
    <row r="444" spans="1:2" ht="14.1" customHeight="1">
      <c r="A444" s="4" t="s">
        <v>285</v>
      </c>
      <c r="B444" s="2">
        <v>5512</v>
      </c>
    </row>
    <row r="445" spans="1:2" ht="14.1" customHeight="1">
      <c r="A445" s="4" t="s">
        <v>286</v>
      </c>
      <c r="B445" s="2">
        <v>5260</v>
      </c>
    </row>
    <row r="446" spans="1:2" ht="14.1" customHeight="1">
      <c r="A446" s="4" t="s">
        <v>287</v>
      </c>
      <c r="B446" s="5">
        <v>9</v>
      </c>
    </row>
    <row r="447" spans="1:2" ht="14.1" customHeight="1">
      <c r="A447" s="4" t="s">
        <v>288</v>
      </c>
      <c r="B447" s="5">
        <v>0</v>
      </c>
    </row>
    <row r="448" spans="1:2" ht="14.1" customHeight="1">
      <c r="A448" s="4" t="s">
        <v>289</v>
      </c>
      <c r="B448" s="5">
        <v>0</v>
      </c>
    </row>
    <row r="449" spans="1:2" ht="14.1" customHeight="1">
      <c r="A449" s="4" t="s">
        <v>290</v>
      </c>
      <c r="B449" s="5">
        <v>9795</v>
      </c>
    </row>
    <row r="450" spans="1:2" ht="14.1" customHeight="1">
      <c r="A450" s="3" t="s">
        <v>291</v>
      </c>
      <c r="B450" s="2">
        <v>113</v>
      </c>
    </row>
    <row r="451" spans="1:2" ht="14.1" customHeight="1">
      <c r="A451" s="4" t="s">
        <v>292</v>
      </c>
      <c r="B451" s="5">
        <v>0</v>
      </c>
    </row>
    <row r="452" spans="1:2" ht="14.1" customHeight="1">
      <c r="A452" s="4" t="s">
        <v>293</v>
      </c>
      <c r="B452" s="2">
        <v>93</v>
      </c>
    </row>
    <row r="453" spans="1:2" ht="14.1" customHeight="1">
      <c r="A453" s="4" t="s">
        <v>294</v>
      </c>
      <c r="B453" s="2">
        <v>0</v>
      </c>
    </row>
    <row r="454" spans="1:2" ht="14.1" customHeight="1">
      <c r="A454" s="4" t="s">
        <v>295</v>
      </c>
      <c r="B454" s="5">
        <v>0</v>
      </c>
    </row>
    <row r="455" spans="1:2" ht="14.1" customHeight="1">
      <c r="A455" s="4" t="s">
        <v>296</v>
      </c>
      <c r="B455" s="2">
        <v>20</v>
      </c>
    </row>
    <row r="456" spans="1:2" ht="14.1" customHeight="1">
      <c r="A456" s="4" t="s">
        <v>297</v>
      </c>
      <c r="B456" s="5">
        <v>0</v>
      </c>
    </row>
    <row r="457" spans="1:2" ht="14.1" customHeight="1">
      <c r="A457" s="3" t="s">
        <v>298</v>
      </c>
      <c r="B457" s="5">
        <v>0</v>
      </c>
    </row>
    <row r="458" spans="1:2" ht="14.1" customHeight="1">
      <c r="A458" s="4" t="s">
        <v>299</v>
      </c>
      <c r="B458" s="5">
        <v>0</v>
      </c>
    </row>
    <row r="459" spans="1:2" ht="14.1" customHeight="1">
      <c r="A459" s="4" t="s">
        <v>300</v>
      </c>
      <c r="B459" s="5">
        <v>0</v>
      </c>
    </row>
    <row r="460" spans="1:2" ht="14.1" customHeight="1">
      <c r="A460" s="4" t="s">
        <v>301</v>
      </c>
      <c r="B460" s="5">
        <v>0</v>
      </c>
    </row>
    <row r="461" spans="1:2" ht="14.1" customHeight="1">
      <c r="A461" s="4" t="s">
        <v>302</v>
      </c>
      <c r="B461" s="5">
        <v>0</v>
      </c>
    </row>
    <row r="462" spans="1:2" ht="14.1" customHeight="1">
      <c r="A462" s="4" t="s">
        <v>303</v>
      </c>
      <c r="B462" s="5">
        <v>0</v>
      </c>
    </row>
    <row r="463" spans="1:2" ht="14.1" customHeight="1">
      <c r="A463" s="3" t="s">
        <v>304</v>
      </c>
      <c r="B463" s="5">
        <v>0</v>
      </c>
    </row>
    <row r="464" spans="1:2" ht="14.1" customHeight="1">
      <c r="A464" s="4" t="s">
        <v>305</v>
      </c>
      <c r="B464" s="5">
        <v>0</v>
      </c>
    </row>
    <row r="465" spans="1:2" ht="14.1" customHeight="1">
      <c r="A465" s="4" t="s">
        <v>306</v>
      </c>
      <c r="B465" s="5">
        <v>0</v>
      </c>
    </row>
    <row r="466" spans="1:2" ht="14.1" customHeight="1">
      <c r="A466" s="4" t="s">
        <v>307</v>
      </c>
      <c r="B466" s="5">
        <v>0</v>
      </c>
    </row>
    <row r="467" spans="1:2" ht="14.1" customHeight="1">
      <c r="A467" s="3" t="s">
        <v>308</v>
      </c>
      <c r="B467" s="5">
        <v>0</v>
      </c>
    </row>
    <row r="468" spans="1:2" ht="14.1" customHeight="1">
      <c r="A468" s="4" t="s">
        <v>309</v>
      </c>
      <c r="B468" s="5">
        <v>0</v>
      </c>
    </row>
    <row r="469" spans="1:2" ht="14.1" customHeight="1">
      <c r="A469" s="4" t="s">
        <v>310</v>
      </c>
      <c r="B469" s="5">
        <v>0</v>
      </c>
    </row>
    <row r="470" spans="1:2" ht="14.1" customHeight="1">
      <c r="A470" s="4" t="s">
        <v>311</v>
      </c>
      <c r="B470" s="5">
        <v>0</v>
      </c>
    </row>
    <row r="471" spans="1:2" ht="14.1" customHeight="1">
      <c r="A471" s="3" t="s">
        <v>312</v>
      </c>
      <c r="B471" s="2">
        <v>0</v>
      </c>
    </row>
    <row r="472" spans="1:2" ht="14.1" customHeight="1">
      <c r="A472" s="4" t="s">
        <v>313</v>
      </c>
      <c r="B472" s="2">
        <v>0</v>
      </c>
    </row>
    <row r="473" spans="1:2" ht="14.1" customHeight="1">
      <c r="A473" s="4" t="s">
        <v>314</v>
      </c>
      <c r="B473" s="5">
        <v>0</v>
      </c>
    </row>
    <row r="474" spans="1:2" ht="14.1" customHeight="1">
      <c r="A474" s="4" t="s">
        <v>315</v>
      </c>
      <c r="B474" s="5">
        <v>0</v>
      </c>
    </row>
    <row r="475" spans="1:2" ht="14.1" customHeight="1">
      <c r="A475" s="3" t="s">
        <v>316</v>
      </c>
      <c r="B475" s="5">
        <v>239</v>
      </c>
    </row>
    <row r="476" spans="1:2" ht="14.1" customHeight="1">
      <c r="A476" s="4" t="s">
        <v>317</v>
      </c>
      <c r="B476" s="5">
        <v>237</v>
      </c>
    </row>
    <row r="477" spans="1:2" ht="14.1" customHeight="1">
      <c r="A477" s="4" t="s">
        <v>318</v>
      </c>
      <c r="B477" s="5">
        <v>0</v>
      </c>
    </row>
    <row r="478" spans="1:2" ht="14.1" customHeight="1">
      <c r="A478" s="4" t="s">
        <v>319</v>
      </c>
      <c r="B478" s="5">
        <v>2</v>
      </c>
    </row>
    <row r="479" spans="1:2" ht="14.1" customHeight="1">
      <c r="A479" s="4" t="s">
        <v>320</v>
      </c>
      <c r="B479" s="5">
        <v>0</v>
      </c>
    </row>
    <row r="480" spans="1:2" ht="14.1" customHeight="1">
      <c r="A480" s="4" t="s">
        <v>321</v>
      </c>
      <c r="B480" s="5">
        <v>0</v>
      </c>
    </row>
    <row r="481" spans="1:2" ht="14.1" customHeight="1">
      <c r="A481" s="3" t="s">
        <v>322</v>
      </c>
      <c r="B481" s="5">
        <v>3225</v>
      </c>
    </row>
    <row r="482" spans="1:2" ht="14.1" customHeight="1">
      <c r="A482" s="4" t="s">
        <v>323</v>
      </c>
      <c r="B482" s="5">
        <v>0</v>
      </c>
    </row>
    <row r="483" spans="1:2" ht="14.1" customHeight="1">
      <c r="A483" s="4" t="s">
        <v>324</v>
      </c>
      <c r="B483" s="5">
        <v>0</v>
      </c>
    </row>
    <row r="484" spans="1:2" ht="14.1" customHeight="1">
      <c r="A484" s="4" t="s">
        <v>1079</v>
      </c>
      <c r="B484" s="5">
        <v>0</v>
      </c>
    </row>
    <row r="485" spans="1:2" ht="14.1" customHeight="1">
      <c r="A485" s="4" t="s">
        <v>1080</v>
      </c>
      <c r="B485" s="5">
        <v>0</v>
      </c>
    </row>
    <row r="486" spans="1:2" ht="14.1" customHeight="1">
      <c r="A486" s="4" t="s">
        <v>325</v>
      </c>
      <c r="B486" s="5">
        <v>0</v>
      </c>
    </row>
    <row r="487" spans="1:2" ht="14.1" customHeight="1">
      <c r="A487" s="4" t="s">
        <v>326</v>
      </c>
      <c r="B487" s="5">
        <v>3225</v>
      </c>
    </row>
    <row r="488" spans="1:2" ht="14.1" customHeight="1">
      <c r="A488" s="3" t="s">
        <v>327</v>
      </c>
      <c r="B488" s="2">
        <v>3868</v>
      </c>
    </row>
    <row r="489" spans="1:2" ht="14.1" customHeight="1">
      <c r="A489" s="4" t="s">
        <v>328</v>
      </c>
      <c r="B489" s="2">
        <v>3868</v>
      </c>
    </row>
    <row r="490" spans="1:2" ht="14.1" customHeight="1">
      <c r="A490" s="1" t="s">
        <v>329</v>
      </c>
      <c r="B490" s="2">
        <v>2531</v>
      </c>
    </row>
    <row r="491" spans="1:2" ht="14.1" customHeight="1">
      <c r="A491" s="3" t="s">
        <v>330</v>
      </c>
      <c r="B491" s="2">
        <v>64</v>
      </c>
    </row>
    <row r="492" spans="1:2" ht="14.1" customHeight="1">
      <c r="A492" s="4" t="s">
        <v>3</v>
      </c>
      <c r="B492" s="5">
        <v>54</v>
      </c>
    </row>
    <row r="493" spans="1:2" ht="14.1" customHeight="1">
      <c r="A493" s="4" t="s">
        <v>4</v>
      </c>
      <c r="B493" s="5">
        <v>0</v>
      </c>
    </row>
    <row r="494" spans="1:2" ht="14.1" customHeight="1">
      <c r="A494" s="4" t="s">
        <v>5</v>
      </c>
      <c r="B494" s="5">
        <v>0</v>
      </c>
    </row>
    <row r="495" spans="1:2" ht="14.1" customHeight="1">
      <c r="A495" s="4" t="s">
        <v>331</v>
      </c>
      <c r="B495" s="2">
        <v>10</v>
      </c>
    </row>
    <row r="496" spans="1:2" ht="14.1" customHeight="1">
      <c r="A496" s="3" t="s">
        <v>332</v>
      </c>
      <c r="B496" s="5">
        <v>0</v>
      </c>
    </row>
    <row r="497" spans="1:2" ht="14.1" customHeight="1">
      <c r="A497" s="4" t="s">
        <v>333</v>
      </c>
      <c r="B497" s="5">
        <v>0</v>
      </c>
    </row>
    <row r="498" spans="1:2" ht="14.1" customHeight="1">
      <c r="A498" s="4" t="s">
        <v>334</v>
      </c>
      <c r="B498" s="5">
        <v>0</v>
      </c>
    </row>
    <row r="499" spans="1:2" ht="14.1" customHeight="1">
      <c r="A499" s="4" t="s">
        <v>335</v>
      </c>
      <c r="B499" s="5">
        <v>0</v>
      </c>
    </row>
    <row r="500" spans="1:2" ht="14.1" customHeight="1">
      <c r="A500" s="4" t="s">
        <v>336</v>
      </c>
      <c r="B500" s="5">
        <v>0</v>
      </c>
    </row>
    <row r="501" spans="1:2" ht="14.1" customHeight="1">
      <c r="A501" s="4" t="s">
        <v>337</v>
      </c>
      <c r="B501" s="5">
        <v>0</v>
      </c>
    </row>
    <row r="502" spans="1:2" ht="14.1" customHeight="1">
      <c r="A502" s="4" t="s">
        <v>338</v>
      </c>
      <c r="B502" s="5">
        <v>0</v>
      </c>
    </row>
    <row r="503" spans="1:2" ht="14.1" customHeight="1">
      <c r="A503" s="4" t="s">
        <v>339</v>
      </c>
      <c r="B503" s="5">
        <v>0</v>
      </c>
    </row>
    <row r="504" spans="1:2" ht="14.1" customHeight="1">
      <c r="A504" s="4" t="s">
        <v>340</v>
      </c>
      <c r="B504" s="5">
        <v>0</v>
      </c>
    </row>
    <row r="505" spans="1:2" ht="14.1" customHeight="1">
      <c r="A505" s="3" t="s">
        <v>341</v>
      </c>
      <c r="B505" s="5">
        <v>1700</v>
      </c>
    </row>
    <row r="506" spans="1:2" ht="14.1" customHeight="1">
      <c r="A506" s="4" t="s">
        <v>333</v>
      </c>
      <c r="B506" s="5">
        <v>0</v>
      </c>
    </row>
    <row r="507" spans="1:2" ht="14.1" customHeight="1">
      <c r="A507" s="4" t="s">
        <v>342</v>
      </c>
      <c r="B507" s="5">
        <v>0</v>
      </c>
    </row>
    <row r="508" spans="1:2" ht="14.1" customHeight="1">
      <c r="A508" s="4" t="s">
        <v>343</v>
      </c>
      <c r="B508" s="5">
        <v>0</v>
      </c>
    </row>
    <row r="509" spans="1:2" ht="14.1" customHeight="1">
      <c r="A509" s="4" t="s">
        <v>344</v>
      </c>
      <c r="B509" s="5">
        <v>0</v>
      </c>
    </row>
    <row r="510" spans="1:2" ht="14.1" customHeight="1">
      <c r="A510" s="4" t="s">
        <v>345</v>
      </c>
      <c r="B510" s="5">
        <v>1700</v>
      </c>
    </row>
    <row r="511" spans="1:2" ht="14.1" customHeight="1">
      <c r="A511" s="3" t="s">
        <v>346</v>
      </c>
      <c r="B511" s="2">
        <v>526</v>
      </c>
    </row>
    <row r="512" spans="1:2" ht="14.1" customHeight="1">
      <c r="A512" s="4" t="s">
        <v>333</v>
      </c>
      <c r="B512" s="5">
        <v>0</v>
      </c>
    </row>
    <row r="513" spans="1:2" ht="14.1" customHeight="1">
      <c r="A513" s="4" t="s">
        <v>347</v>
      </c>
      <c r="B513" s="5">
        <v>58</v>
      </c>
    </row>
    <row r="514" spans="1:2" ht="14.1" customHeight="1">
      <c r="A514" s="4" t="s">
        <v>348</v>
      </c>
      <c r="B514" s="2">
        <v>61</v>
      </c>
    </row>
    <row r="515" spans="1:2" ht="14.1" customHeight="1">
      <c r="A515" s="4" t="s">
        <v>349</v>
      </c>
      <c r="B515" s="5">
        <v>0</v>
      </c>
    </row>
    <row r="516" spans="1:2" ht="14.1" customHeight="1">
      <c r="A516" s="4" t="s">
        <v>350</v>
      </c>
      <c r="B516" s="2">
        <v>407</v>
      </c>
    </row>
    <row r="517" spans="1:2" ht="14.1" customHeight="1">
      <c r="A517" s="3" t="s">
        <v>351</v>
      </c>
      <c r="B517" s="5">
        <v>180</v>
      </c>
    </row>
    <row r="518" spans="1:2" ht="14.1" customHeight="1">
      <c r="A518" s="4" t="s">
        <v>333</v>
      </c>
      <c r="B518" s="5">
        <v>0</v>
      </c>
    </row>
    <row r="519" spans="1:2" ht="14.1" customHeight="1">
      <c r="A519" s="4" t="s">
        <v>352</v>
      </c>
      <c r="B519" s="5">
        <v>180</v>
      </c>
    </row>
    <row r="520" spans="1:2" ht="14.1" customHeight="1">
      <c r="A520" s="4" t="s">
        <v>353</v>
      </c>
      <c r="B520" s="5">
        <v>0</v>
      </c>
    </row>
    <row r="521" spans="1:2" ht="14.1" customHeight="1">
      <c r="A521" s="4" t="s">
        <v>354</v>
      </c>
      <c r="B521" s="5">
        <v>0</v>
      </c>
    </row>
    <row r="522" spans="1:2" ht="14.1" customHeight="1">
      <c r="A522" s="3" t="s">
        <v>355</v>
      </c>
      <c r="B522" s="5">
        <v>4</v>
      </c>
    </row>
    <row r="523" spans="1:2" ht="14.1" customHeight="1">
      <c r="A523" s="4" t="s">
        <v>356</v>
      </c>
      <c r="B523" s="5">
        <v>0</v>
      </c>
    </row>
    <row r="524" spans="1:2" ht="14.1" customHeight="1">
      <c r="A524" s="4" t="s">
        <v>357</v>
      </c>
      <c r="B524" s="5">
        <v>4</v>
      </c>
    </row>
    <row r="525" spans="1:2" ht="14.1" customHeight="1">
      <c r="A525" s="4" t="s">
        <v>358</v>
      </c>
      <c r="B525" s="5">
        <v>0</v>
      </c>
    </row>
    <row r="526" spans="1:2" ht="14.1" customHeight="1">
      <c r="A526" s="4" t="s">
        <v>359</v>
      </c>
      <c r="B526" s="5">
        <v>0</v>
      </c>
    </row>
    <row r="527" spans="1:2" ht="14.1" customHeight="1">
      <c r="A527" s="3" t="s">
        <v>360</v>
      </c>
      <c r="B527" s="5">
        <v>57</v>
      </c>
    </row>
    <row r="528" spans="1:2" ht="14.1" customHeight="1">
      <c r="A528" s="4" t="s">
        <v>333</v>
      </c>
      <c r="B528" s="5">
        <v>0</v>
      </c>
    </row>
    <row r="529" spans="1:2" ht="14.1" customHeight="1">
      <c r="A529" s="4" t="s">
        <v>361</v>
      </c>
      <c r="B529" s="5">
        <v>0</v>
      </c>
    </row>
    <row r="530" spans="1:2" ht="14.1" customHeight="1">
      <c r="A530" s="4" t="s">
        <v>362</v>
      </c>
      <c r="B530" s="5">
        <v>0</v>
      </c>
    </row>
    <row r="531" spans="1:2" ht="14.1" customHeight="1">
      <c r="A531" s="4" t="s">
        <v>363</v>
      </c>
      <c r="B531" s="5">
        <v>0</v>
      </c>
    </row>
    <row r="532" spans="1:2" ht="14.1" customHeight="1">
      <c r="A532" s="4" t="s">
        <v>364</v>
      </c>
      <c r="B532" s="5">
        <v>0</v>
      </c>
    </row>
    <row r="533" spans="1:2" ht="14.1" customHeight="1">
      <c r="A533" s="4" t="s">
        <v>365</v>
      </c>
      <c r="B533" s="5">
        <v>57</v>
      </c>
    </row>
    <row r="534" spans="1:2" ht="14.1" customHeight="1">
      <c r="A534" s="3" t="s">
        <v>366</v>
      </c>
      <c r="B534" s="5">
        <v>0</v>
      </c>
    </row>
    <row r="535" spans="1:2" ht="14.1" customHeight="1">
      <c r="A535" s="4" t="s">
        <v>367</v>
      </c>
      <c r="B535" s="5">
        <v>0</v>
      </c>
    </row>
    <row r="536" spans="1:2" ht="14.1" customHeight="1">
      <c r="A536" s="4" t="s">
        <v>368</v>
      </c>
      <c r="B536" s="5">
        <v>0</v>
      </c>
    </row>
    <row r="537" spans="1:2" ht="14.1" customHeight="1">
      <c r="A537" s="4" t="s">
        <v>369</v>
      </c>
      <c r="B537" s="5">
        <v>0</v>
      </c>
    </row>
    <row r="538" spans="1:2" ht="14.1" customHeight="1">
      <c r="A538" s="3" t="s">
        <v>370</v>
      </c>
      <c r="B538" s="5">
        <v>0</v>
      </c>
    </row>
    <row r="539" spans="1:2" ht="14.1" customHeight="1">
      <c r="A539" s="4" t="s">
        <v>371</v>
      </c>
      <c r="B539" s="5">
        <v>0</v>
      </c>
    </row>
    <row r="540" spans="1:2" ht="14.1" customHeight="1">
      <c r="A540" s="4" t="s">
        <v>372</v>
      </c>
      <c r="B540" s="5">
        <v>0</v>
      </c>
    </row>
    <row r="541" spans="1:2" ht="14.1" customHeight="1">
      <c r="A541" s="3" t="s">
        <v>373</v>
      </c>
      <c r="B541" s="5">
        <v>0</v>
      </c>
    </row>
    <row r="542" spans="1:2" ht="14.1" customHeight="1">
      <c r="A542" s="4" t="s">
        <v>374</v>
      </c>
      <c r="B542" s="5">
        <v>0</v>
      </c>
    </row>
    <row r="543" spans="1:2" ht="14.1" customHeight="1">
      <c r="A543" s="4" t="s">
        <v>375</v>
      </c>
      <c r="B543" s="5">
        <v>0</v>
      </c>
    </row>
    <row r="544" spans="1:2" ht="14.1" customHeight="1">
      <c r="A544" s="4" t="s">
        <v>376</v>
      </c>
      <c r="B544" s="5">
        <v>0</v>
      </c>
    </row>
    <row r="545" spans="1:2" ht="14.1" customHeight="1">
      <c r="A545" s="4" t="s">
        <v>377</v>
      </c>
      <c r="B545" s="5">
        <v>0</v>
      </c>
    </row>
    <row r="546" spans="1:2" ht="14.1" customHeight="1">
      <c r="A546" s="1" t="s">
        <v>378</v>
      </c>
      <c r="B546" s="2">
        <v>1532</v>
      </c>
    </row>
    <row r="547" spans="1:2" ht="14.1" customHeight="1">
      <c r="A547" s="3" t="s">
        <v>379</v>
      </c>
      <c r="B547" s="2">
        <v>843</v>
      </c>
    </row>
    <row r="548" spans="1:2" ht="14.1" customHeight="1">
      <c r="A548" s="4" t="s">
        <v>3</v>
      </c>
      <c r="B548" s="5">
        <v>239</v>
      </c>
    </row>
    <row r="549" spans="1:2" ht="14.1" customHeight="1">
      <c r="A549" s="4" t="s">
        <v>4</v>
      </c>
      <c r="B549" s="5">
        <v>0</v>
      </c>
    </row>
    <row r="550" spans="1:2" ht="14.1" customHeight="1">
      <c r="A550" s="4" t="s">
        <v>5</v>
      </c>
      <c r="B550" s="5">
        <v>0</v>
      </c>
    </row>
    <row r="551" spans="1:2" ht="14.1" customHeight="1">
      <c r="A551" s="4" t="s">
        <v>380</v>
      </c>
      <c r="B551" s="5">
        <v>58</v>
      </c>
    </row>
    <row r="552" spans="1:2" ht="14.1" customHeight="1">
      <c r="A552" s="4" t="s">
        <v>381</v>
      </c>
      <c r="B552" s="5">
        <v>0</v>
      </c>
    </row>
    <row r="553" spans="1:2" ht="14.1" customHeight="1">
      <c r="A553" s="4" t="s">
        <v>382</v>
      </c>
      <c r="B553" s="5">
        <v>0</v>
      </c>
    </row>
    <row r="554" spans="1:2" ht="14.1" customHeight="1">
      <c r="A554" s="4" t="s">
        <v>383</v>
      </c>
      <c r="B554" s="5">
        <v>0</v>
      </c>
    </row>
    <row r="555" spans="1:2" ht="14.1" customHeight="1">
      <c r="A555" s="4" t="s">
        <v>384</v>
      </c>
      <c r="B555" s="5">
        <v>41</v>
      </c>
    </row>
    <row r="556" spans="1:2" ht="14.1" customHeight="1">
      <c r="A556" s="4" t="s">
        <v>385</v>
      </c>
      <c r="B556" s="5">
        <v>29</v>
      </c>
    </row>
    <row r="557" spans="1:2" ht="14.1" customHeight="1">
      <c r="A557" s="4" t="s">
        <v>386</v>
      </c>
      <c r="B557" s="5">
        <v>0</v>
      </c>
    </row>
    <row r="558" spans="1:2" ht="14.1" customHeight="1">
      <c r="A558" s="4" t="s">
        <v>387</v>
      </c>
      <c r="B558" s="5">
        <v>9</v>
      </c>
    </row>
    <row r="559" spans="1:2" ht="14.1" customHeight="1">
      <c r="A559" s="4" t="s">
        <v>1081</v>
      </c>
      <c r="B559" s="5">
        <v>5</v>
      </c>
    </row>
    <row r="560" spans="1:2" ht="14.1" customHeight="1">
      <c r="A560" s="4" t="s">
        <v>388</v>
      </c>
      <c r="B560" s="5">
        <v>462</v>
      </c>
    </row>
    <row r="561" spans="1:2" ht="14.1" customHeight="1">
      <c r="A561" s="3" t="s">
        <v>389</v>
      </c>
      <c r="B561" s="5">
        <v>568</v>
      </c>
    </row>
    <row r="562" spans="1:2" ht="14.1" customHeight="1">
      <c r="A562" s="4" t="s">
        <v>3</v>
      </c>
      <c r="B562" s="5">
        <v>0</v>
      </c>
    </row>
    <row r="563" spans="1:2" ht="14.1" customHeight="1">
      <c r="A563" s="4" t="s">
        <v>4</v>
      </c>
      <c r="B563" s="5">
        <v>0</v>
      </c>
    </row>
    <row r="564" spans="1:2" ht="14.1" customHeight="1">
      <c r="A564" s="4" t="s">
        <v>5</v>
      </c>
      <c r="B564" s="5">
        <v>0</v>
      </c>
    </row>
    <row r="565" spans="1:2" ht="14.1" customHeight="1">
      <c r="A565" s="4" t="s">
        <v>390</v>
      </c>
      <c r="B565" s="5">
        <v>87</v>
      </c>
    </row>
    <row r="566" spans="1:2" ht="14.1" customHeight="1">
      <c r="A566" s="4" t="s">
        <v>391</v>
      </c>
      <c r="B566" s="5">
        <v>0</v>
      </c>
    </row>
    <row r="567" spans="1:2" ht="14.1" customHeight="1">
      <c r="A567" s="4" t="s">
        <v>392</v>
      </c>
      <c r="B567" s="5">
        <v>0</v>
      </c>
    </row>
    <row r="568" spans="1:2" ht="14.1" customHeight="1">
      <c r="A568" s="4" t="s">
        <v>393</v>
      </c>
      <c r="B568" s="5">
        <v>481</v>
      </c>
    </row>
    <row r="569" spans="1:2" ht="14.1" customHeight="1">
      <c r="A569" s="3" t="s">
        <v>394</v>
      </c>
      <c r="B569" s="2">
        <v>0</v>
      </c>
    </row>
    <row r="570" spans="1:2" ht="14.1" customHeight="1">
      <c r="A570" s="4" t="s">
        <v>3</v>
      </c>
      <c r="B570" s="5">
        <v>0</v>
      </c>
    </row>
    <row r="571" spans="1:2" ht="14.1" customHeight="1">
      <c r="A571" s="4" t="s">
        <v>4</v>
      </c>
      <c r="B571" s="5">
        <v>0</v>
      </c>
    </row>
    <row r="572" spans="1:2" ht="14.1" customHeight="1">
      <c r="A572" s="4" t="s">
        <v>5</v>
      </c>
      <c r="B572" s="5">
        <v>0</v>
      </c>
    </row>
    <row r="573" spans="1:2" ht="14.1" customHeight="1">
      <c r="A573" s="4" t="s">
        <v>395</v>
      </c>
      <c r="B573" s="5">
        <v>0</v>
      </c>
    </row>
    <row r="574" spans="1:2" ht="14.1" customHeight="1">
      <c r="A574" s="4" t="s">
        <v>396</v>
      </c>
      <c r="B574" s="5">
        <v>0</v>
      </c>
    </row>
    <row r="575" spans="1:2" ht="14.1" customHeight="1">
      <c r="A575" s="4" t="s">
        <v>397</v>
      </c>
      <c r="B575" s="5">
        <v>0</v>
      </c>
    </row>
    <row r="576" spans="1:2" ht="14.1" customHeight="1">
      <c r="A576" s="4" t="s">
        <v>398</v>
      </c>
      <c r="B576" s="2">
        <v>0</v>
      </c>
    </row>
    <row r="577" spans="1:2" ht="14.1" customHeight="1">
      <c r="A577" s="4" t="s">
        <v>399</v>
      </c>
      <c r="B577" s="5">
        <v>0</v>
      </c>
    </row>
    <row r="578" spans="1:2" ht="14.1" customHeight="1">
      <c r="A578" s="4" t="s">
        <v>400</v>
      </c>
      <c r="B578" s="5">
        <v>0</v>
      </c>
    </row>
    <row r="579" spans="1:2" ht="14.1" customHeight="1">
      <c r="A579" s="4" t="s">
        <v>401</v>
      </c>
      <c r="B579" s="5">
        <v>0</v>
      </c>
    </row>
    <row r="580" spans="1:2" ht="14.1" customHeight="1">
      <c r="A580" s="3" t="s">
        <v>402</v>
      </c>
      <c r="B580" s="5">
        <v>47</v>
      </c>
    </row>
    <row r="581" spans="1:2" ht="14.1" customHeight="1">
      <c r="A581" s="4" t="s">
        <v>3</v>
      </c>
      <c r="B581" s="5">
        <v>0</v>
      </c>
    </row>
    <row r="582" spans="1:2" ht="14.1" customHeight="1">
      <c r="A582" s="4" t="s">
        <v>4</v>
      </c>
      <c r="B582" s="5">
        <v>0</v>
      </c>
    </row>
    <row r="583" spans="1:2" ht="14.1" customHeight="1">
      <c r="A583" s="4" t="s">
        <v>5</v>
      </c>
      <c r="B583" s="5">
        <v>0</v>
      </c>
    </row>
    <row r="584" spans="1:2" ht="14.1" customHeight="1">
      <c r="A584" s="4" t="s">
        <v>403</v>
      </c>
      <c r="B584" s="5">
        <v>0</v>
      </c>
    </row>
    <row r="585" spans="1:2" ht="14.1" customHeight="1">
      <c r="A585" s="4" t="s">
        <v>404</v>
      </c>
      <c r="B585" s="5">
        <v>0</v>
      </c>
    </row>
    <row r="586" spans="1:2" ht="14.1" customHeight="1">
      <c r="A586" s="4" t="s">
        <v>405</v>
      </c>
      <c r="B586" s="5">
        <v>47</v>
      </c>
    </row>
    <row r="587" spans="1:2" ht="14.1" customHeight="1">
      <c r="A587" s="4" t="s">
        <v>406</v>
      </c>
      <c r="B587" s="5">
        <v>0</v>
      </c>
    </row>
    <row r="588" spans="1:2" ht="14.1" customHeight="1">
      <c r="A588" s="4" t="s">
        <v>407</v>
      </c>
      <c r="B588" s="5">
        <v>0</v>
      </c>
    </row>
    <row r="589" spans="1:2" ht="14.1" customHeight="1">
      <c r="A589" s="4" t="s">
        <v>408</v>
      </c>
      <c r="B589" s="5">
        <v>0</v>
      </c>
    </row>
    <row r="590" spans="1:2" ht="14.1" customHeight="1">
      <c r="A590" s="4" t="s">
        <v>409</v>
      </c>
      <c r="B590" s="5">
        <v>0</v>
      </c>
    </row>
    <row r="591" spans="1:2" ht="14.1" customHeight="1">
      <c r="A591" s="3" t="s">
        <v>410</v>
      </c>
      <c r="B591" s="5">
        <v>74</v>
      </c>
    </row>
    <row r="592" spans="1:2" ht="14.1" customHeight="1">
      <c r="A592" s="4" t="s">
        <v>411</v>
      </c>
      <c r="B592" s="5">
        <v>0</v>
      </c>
    </row>
    <row r="593" spans="1:2" ht="14.1" customHeight="1">
      <c r="A593" s="4" t="s">
        <v>412</v>
      </c>
      <c r="B593" s="5">
        <v>0</v>
      </c>
    </row>
    <row r="594" spans="1:2" ht="14.1" customHeight="1">
      <c r="A594" s="6" t="s">
        <v>413</v>
      </c>
      <c r="B594" s="5">
        <v>74</v>
      </c>
    </row>
    <row r="595" spans="1:2" ht="14.1" customHeight="1">
      <c r="A595" s="1" t="s">
        <v>414</v>
      </c>
      <c r="B595" s="2">
        <v>27631</v>
      </c>
    </row>
    <row r="596" spans="1:2" ht="14.1" customHeight="1">
      <c r="A596" s="3" t="s">
        <v>415</v>
      </c>
      <c r="B596" s="2">
        <v>674</v>
      </c>
    </row>
    <row r="597" spans="1:2" ht="14.1" customHeight="1">
      <c r="A597" s="4" t="s">
        <v>3</v>
      </c>
      <c r="B597" s="2">
        <v>361</v>
      </c>
    </row>
    <row r="598" spans="1:2" ht="14.1" customHeight="1">
      <c r="A598" s="4" t="s">
        <v>4</v>
      </c>
      <c r="B598" s="5">
        <v>0</v>
      </c>
    </row>
    <row r="599" spans="1:2" ht="14.1" customHeight="1">
      <c r="A599" s="4" t="s">
        <v>5</v>
      </c>
      <c r="B599" s="5">
        <v>0</v>
      </c>
    </row>
    <row r="600" spans="1:2" ht="14.1" customHeight="1">
      <c r="A600" s="4" t="s">
        <v>416</v>
      </c>
      <c r="B600" s="5">
        <v>0</v>
      </c>
    </row>
    <row r="601" spans="1:2" ht="14.1" customHeight="1">
      <c r="A601" s="4" t="s">
        <v>417</v>
      </c>
      <c r="B601" s="5">
        <v>2</v>
      </c>
    </row>
    <row r="602" spans="1:2" ht="14.1" customHeight="1">
      <c r="A602" s="4" t="s">
        <v>418</v>
      </c>
      <c r="B602" s="2">
        <v>177</v>
      </c>
    </row>
    <row r="603" spans="1:2" ht="14.1" customHeight="1">
      <c r="A603" s="4" t="s">
        <v>419</v>
      </c>
      <c r="B603" s="2">
        <v>119</v>
      </c>
    </row>
    <row r="604" spans="1:2" ht="14.1" customHeight="1">
      <c r="A604" s="4" t="s">
        <v>46</v>
      </c>
      <c r="B604" s="5">
        <v>0</v>
      </c>
    </row>
    <row r="605" spans="1:2" ht="14.1" customHeight="1">
      <c r="A605" s="4" t="s">
        <v>420</v>
      </c>
      <c r="B605" s="5">
        <v>0</v>
      </c>
    </row>
    <row r="606" spans="1:2" ht="14.1" customHeight="1">
      <c r="A606" s="4" t="s">
        <v>421</v>
      </c>
      <c r="B606" s="5">
        <v>0</v>
      </c>
    </row>
    <row r="607" spans="1:2" ht="14.1" customHeight="1">
      <c r="A607" s="4" t="s">
        <v>422</v>
      </c>
      <c r="B607" s="5">
        <v>0</v>
      </c>
    </row>
    <row r="608" spans="1:2" ht="14.1" customHeight="1">
      <c r="A608" s="4" t="s">
        <v>423</v>
      </c>
      <c r="B608" s="5">
        <v>1</v>
      </c>
    </row>
    <row r="609" spans="1:2" ht="14.1" customHeight="1">
      <c r="A609" s="4" t="s">
        <v>424</v>
      </c>
      <c r="B609" s="5">
        <v>14</v>
      </c>
    </row>
    <row r="610" spans="1:2" ht="14.1" customHeight="1">
      <c r="A610" s="3" t="s">
        <v>425</v>
      </c>
      <c r="B610" s="2">
        <v>1838</v>
      </c>
    </row>
    <row r="611" spans="1:2" ht="14.1" customHeight="1">
      <c r="A611" s="4" t="s">
        <v>3</v>
      </c>
      <c r="B611" s="2">
        <v>469</v>
      </c>
    </row>
    <row r="612" spans="1:2" ht="14.1" customHeight="1">
      <c r="A612" s="4" t="s">
        <v>4</v>
      </c>
      <c r="B612" s="5">
        <v>0</v>
      </c>
    </row>
    <row r="613" spans="1:2" ht="14.1" customHeight="1">
      <c r="A613" s="4" t="s">
        <v>5</v>
      </c>
      <c r="B613" s="5">
        <v>0</v>
      </c>
    </row>
    <row r="614" spans="1:2" ht="14.1" customHeight="1">
      <c r="A614" s="4" t="s">
        <v>426</v>
      </c>
      <c r="B614" s="5">
        <v>96</v>
      </c>
    </row>
    <row r="615" spans="1:2" ht="14.1" customHeight="1">
      <c r="A615" s="4" t="s">
        <v>427</v>
      </c>
      <c r="B615" s="5">
        <v>18</v>
      </c>
    </row>
    <row r="616" spans="1:2" ht="14.1" customHeight="1">
      <c r="A616" s="4" t="s">
        <v>428</v>
      </c>
      <c r="B616" s="5">
        <v>-4</v>
      </c>
    </row>
    <row r="617" spans="1:2" ht="14.1" customHeight="1">
      <c r="A617" s="4" t="s">
        <v>429</v>
      </c>
      <c r="B617" s="5">
        <v>48</v>
      </c>
    </row>
    <row r="618" spans="1:2" ht="14.1" customHeight="1">
      <c r="A618" s="4" t="s">
        <v>430</v>
      </c>
      <c r="B618" s="5">
        <v>1116</v>
      </c>
    </row>
    <row r="619" spans="1:2" ht="14.1" customHeight="1">
      <c r="A619" s="4" t="s">
        <v>431</v>
      </c>
      <c r="B619" s="5">
        <v>0</v>
      </c>
    </row>
    <row r="620" spans="1:2" ht="14.1" customHeight="1">
      <c r="A620" s="4" t="s">
        <v>432</v>
      </c>
      <c r="B620" s="5">
        <v>95</v>
      </c>
    </row>
    <row r="621" spans="1:2" ht="14.1" customHeight="1">
      <c r="A621" s="3" t="s">
        <v>433</v>
      </c>
      <c r="B621" s="2">
        <v>7142</v>
      </c>
    </row>
    <row r="622" spans="1:2" ht="14.1" customHeight="1">
      <c r="A622" s="4" t="s">
        <v>434</v>
      </c>
      <c r="B622" s="5">
        <v>0</v>
      </c>
    </row>
    <row r="623" spans="1:2" ht="14.1" customHeight="1">
      <c r="A623" s="4" t="s">
        <v>435</v>
      </c>
      <c r="B623" s="5">
        <v>0</v>
      </c>
    </row>
    <row r="624" spans="1:2" ht="14.1" customHeight="1">
      <c r="A624" s="4" t="s">
        <v>436</v>
      </c>
      <c r="B624" s="5">
        <v>2126</v>
      </c>
    </row>
    <row r="625" spans="1:2" ht="14.1" customHeight="1">
      <c r="A625" s="4" t="s">
        <v>437</v>
      </c>
      <c r="B625" s="5">
        <v>0</v>
      </c>
    </row>
    <row r="626" spans="1:2" ht="14.1" customHeight="1">
      <c r="A626" s="4" t="s">
        <v>438</v>
      </c>
      <c r="B626" s="5">
        <v>0</v>
      </c>
    </row>
    <row r="627" spans="1:2" ht="14.1" customHeight="1">
      <c r="A627" s="7" t="s">
        <v>439</v>
      </c>
      <c r="B627" s="5">
        <v>4422</v>
      </c>
    </row>
    <row r="628" spans="1:2" ht="14.1" customHeight="1">
      <c r="A628" s="4" t="s">
        <v>440</v>
      </c>
      <c r="B628" s="2">
        <v>594</v>
      </c>
    </row>
    <row r="629" spans="1:2" ht="14.1" customHeight="1">
      <c r="A629" s="3" t="s">
        <v>441</v>
      </c>
      <c r="B629" s="5">
        <v>0</v>
      </c>
    </row>
    <row r="630" spans="1:2" ht="14.1" customHeight="1">
      <c r="A630" s="4" t="s">
        <v>442</v>
      </c>
      <c r="B630" s="5">
        <v>0</v>
      </c>
    </row>
    <row r="631" spans="1:2" ht="14.1" customHeight="1">
      <c r="A631" s="3" t="s">
        <v>443</v>
      </c>
      <c r="B631" s="2">
        <v>11049</v>
      </c>
    </row>
    <row r="632" spans="1:2" ht="14.1" customHeight="1">
      <c r="A632" s="4" t="s">
        <v>444</v>
      </c>
      <c r="B632" s="2">
        <v>3933</v>
      </c>
    </row>
    <row r="633" spans="1:2" ht="14.1" customHeight="1">
      <c r="A633" s="4" t="s">
        <v>445</v>
      </c>
      <c r="B633" s="2">
        <v>6930</v>
      </c>
    </row>
    <row r="634" spans="1:2" ht="14.1" customHeight="1">
      <c r="A634" s="4" t="s">
        <v>446</v>
      </c>
      <c r="B634" s="5">
        <v>165</v>
      </c>
    </row>
    <row r="635" spans="1:2" ht="14.1" customHeight="1">
      <c r="A635" s="4" t="s">
        <v>447</v>
      </c>
      <c r="B635" s="5">
        <v>2</v>
      </c>
    </row>
    <row r="636" spans="1:2" ht="14.1" customHeight="1">
      <c r="A636" s="4" t="s">
        <v>448</v>
      </c>
      <c r="B636" s="5">
        <v>0</v>
      </c>
    </row>
    <row r="637" spans="1:2" ht="14.1" customHeight="1">
      <c r="A637" s="4" t="s">
        <v>449</v>
      </c>
      <c r="B637" s="5">
        <v>0</v>
      </c>
    </row>
    <row r="638" spans="1:2" ht="14.1" customHeight="1">
      <c r="A638" s="7" t="s">
        <v>450</v>
      </c>
      <c r="B638" s="5">
        <v>0</v>
      </c>
    </row>
    <row r="639" spans="1:2" ht="14.1" customHeight="1">
      <c r="A639" s="4" t="s">
        <v>451</v>
      </c>
      <c r="B639" s="5">
        <v>19</v>
      </c>
    </row>
    <row r="640" spans="1:2" ht="14.1" customHeight="1">
      <c r="A640" s="3" t="s">
        <v>452</v>
      </c>
      <c r="B640" s="5">
        <v>-2</v>
      </c>
    </row>
    <row r="641" spans="1:2" ht="14.1" customHeight="1">
      <c r="A641" s="4" t="s">
        <v>453</v>
      </c>
      <c r="B641" s="5">
        <v>0</v>
      </c>
    </row>
    <row r="642" spans="1:2" ht="14.1" customHeight="1">
      <c r="A642" s="4" t="s">
        <v>454</v>
      </c>
      <c r="B642" s="5">
        <v>-1</v>
      </c>
    </row>
    <row r="643" spans="1:2" ht="14.1" customHeight="1">
      <c r="A643" s="4" t="s">
        <v>455</v>
      </c>
      <c r="B643" s="5">
        <v>-1</v>
      </c>
    </row>
    <row r="644" spans="1:2" ht="14.1" customHeight="1">
      <c r="A644" s="3" t="s">
        <v>456</v>
      </c>
      <c r="B644" s="2">
        <v>717</v>
      </c>
    </row>
    <row r="645" spans="1:2" ht="14.1" customHeight="1">
      <c r="A645" s="4" t="s">
        <v>457</v>
      </c>
      <c r="B645" s="5">
        <v>0</v>
      </c>
    </row>
    <row r="646" spans="1:2" ht="14.1" customHeight="1">
      <c r="A646" s="4" t="s">
        <v>458</v>
      </c>
      <c r="B646" s="5">
        <v>250</v>
      </c>
    </row>
    <row r="647" spans="1:2" ht="14.1" customHeight="1">
      <c r="A647" s="4" t="s">
        <v>459</v>
      </c>
      <c r="B647" s="5">
        <v>0</v>
      </c>
    </row>
    <row r="648" spans="1:2" ht="14.1" customHeight="1">
      <c r="A648" s="4" t="s">
        <v>460</v>
      </c>
      <c r="B648" s="5">
        <v>0</v>
      </c>
    </row>
    <row r="649" spans="1:2" ht="14.1" customHeight="1">
      <c r="A649" s="4" t="s">
        <v>461</v>
      </c>
      <c r="B649" s="5">
        <v>0</v>
      </c>
    </row>
    <row r="650" spans="1:2" ht="14.1" customHeight="1">
      <c r="A650" s="4" t="s">
        <v>462</v>
      </c>
      <c r="B650" s="5">
        <v>0</v>
      </c>
    </row>
    <row r="651" spans="1:2" ht="14.1" customHeight="1">
      <c r="A651" s="4" t="s">
        <v>463</v>
      </c>
      <c r="B651" s="5">
        <v>0</v>
      </c>
    </row>
    <row r="652" spans="1:2" ht="14.1" customHeight="1">
      <c r="A652" s="4" t="s">
        <v>464</v>
      </c>
      <c r="B652" s="5">
        <v>0</v>
      </c>
    </row>
    <row r="653" spans="1:2" ht="14.1" customHeight="1">
      <c r="A653" s="4" t="s">
        <v>465</v>
      </c>
      <c r="B653" s="5">
        <v>0</v>
      </c>
    </row>
    <row r="654" spans="1:2" ht="14.1" customHeight="1">
      <c r="A654" s="4" t="s">
        <v>466</v>
      </c>
      <c r="B654" s="2">
        <v>467</v>
      </c>
    </row>
    <row r="655" spans="1:2" ht="14.1" customHeight="1">
      <c r="A655" s="3" t="s">
        <v>467</v>
      </c>
      <c r="B655" s="5">
        <v>1826</v>
      </c>
    </row>
    <row r="656" spans="1:2" ht="14.1" customHeight="1">
      <c r="A656" s="4" t="s">
        <v>468</v>
      </c>
      <c r="B656" s="5">
        <v>794</v>
      </c>
    </row>
    <row r="657" spans="1:2" ht="14.1" customHeight="1">
      <c r="A657" s="4" t="s">
        <v>469</v>
      </c>
      <c r="B657" s="5">
        <v>0</v>
      </c>
    </row>
    <row r="658" spans="1:2" ht="14.1" customHeight="1">
      <c r="A658" s="4" t="s">
        <v>470</v>
      </c>
      <c r="B658" s="5">
        <v>996</v>
      </c>
    </row>
    <row r="659" spans="1:2" ht="14.1" customHeight="1">
      <c r="A659" s="4" t="s">
        <v>471</v>
      </c>
      <c r="B659" s="5">
        <v>0</v>
      </c>
    </row>
    <row r="660" spans="1:2" ht="14.1" customHeight="1">
      <c r="A660" s="4" t="s">
        <v>472</v>
      </c>
      <c r="B660" s="5">
        <v>0</v>
      </c>
    </row>
    <row r="661" spans="1:2" ht="14.1" customHeight="1">
      <c r="A661" s="4" t="s">
        <v>473</v>
      </c>
      <c r="B661" s="5">
        <v>0</v>
      </c>
    </row>
    <row r="662" spans="1:2" ht="14.1" customHeight="1">
      <c r="A662" s="4" t="s">
        <v>474</v>
      </c>
      <c r="B662" s="5">
        <v>36</v>
      </c>
    </row>
    <row r="663" spans="1:2" ht="14.1" customHeight="1">
      <c r="A663" s="3" t="s">
        <v>475</v>
      </c>
      <c r="B663" s="5">
        <v>170</v>
      </c>
    </row>
    <row r="664" spans="1:2" ht="14.1" customHeight="1">
      <c r="A664" s="4" t="s">
        <v>476</v>
      </c>
      <c r="B664" s="5">
        <v>148</v>
      </c>
    </row>
    <row r="665" spans="1:2" ht="14.1" customHeight="1">
      <c r="A665" s="4" t="s">
        <v>477</v>
      </c>
      <c r="B665" s="5">
        <v>19</v>
      </c>
    </row>
    <row r="666" spans="1:2" ht="14.1" customHeight="1">
      <c r="A666" s="4" t="s">
        <v>478</v>
      </c>
      <c r="B666" s="5">
        <v>0</v>
      </c>
    </row>
    <row r="667" spans="1:2" ht="14.1" customHeight="1">
      <c r="A667" s="4" t="s">
        <v>479</v>
      </c>
      <c r="B667" s="5">
        <v>0</v>
      </c>
    </row>
    <row r="668" spans="1:2" ht="14.1" customHeight="1">
      <c r="A668" s="4" t="s">
        <v>480</v>
      </c>
      <c r="B668" s="5">
        <v>3</v>
      </c>
    </row>
    <row r="669" spans="1:2" ht="14.1" customHeight="1">
      <c r="A669" s="3" t="s">
        <v>481</v>
      </c>
      <c r="B669" s="2">
        <v>558</v>
      </c>
    </row>
    <row r="670" spans="1:2" ht="14.1" customHeight="1">
      <c r="A670" s="4" t="s">
        <v>482</v>
      </c>
      <c r="B670" s="5">
        <v>38</v>
      </c>
    </row>
    <row r="671" spans="1:2" ht="14.1" customHeight="1">
      <c r="A671" s="4" t="s">
        <v>483</v>
      </c>
      <c r="B671" s="2">
        <v>344</v>
      </c>
    </row>
    <row r="672" spans="1:2" ht="14.1" customHeight="1">
      <c r="A672" s="4" t="s">
        <v>484</v>
      </c>
      <c r="B672" s="5">
        <v>0</v>
      </c>
    </row>
    <row r="673" spans="1:2" ht="14.1" customHeight="1">
      <c r="A673" s="4" t="s">
        <v>485</v>
      </c>
      <c r="B673" s="5">
        <v>249</v>
      </c>
    </row>
    <row r="674" spans="1:2" ht="14.1" customHeight="1">
      <c r="A674" s="4" t="s">
        <v>486</v>
      </c>
      <c r="B674" s="2">
        <v>-73</v>
      </c>
    </row>
    <row r="675" spans="1:2" ht="14.1" customHeight="1">
      <c r="A675" s="4" t="s">
        <v>487</v>
      </c>
      <c r="B675" s="5">
        <v>0</v>
      </c>
    </row>
    <row r="676" spans="1:2" ht="14.1" customHeight="1">
      <c r="A676" s="3" t="s">
        <v>488</v>
      </c>
      <c r="B676" s="2">
        <v>808</v>
      </c>
    </row>
    <row r="677" spans="1:2" ht="14.1" customHeight="1">
      <c r="A677" s="4" t="s">
        <v>3</v>
      </c>
      <c r="B677" s="5">
        <v>60</v>
      </c>
    </row>
    <row r="678" spans="1:2" ht="14.1" customHeight="1">
      <c r="A678" s="4" t="s">
        <v>4</v>
      </c>
      <c r="B678" s="5">
        <v>0</v>
      </c>
    </row>
    <row r="679" spans="1:2" ht="14.1" customHeight="1">
      <c r="A679" s="4" t="s">
        <v>5</v>
      </c>
      <c r="B679" s="5">
        <v>0</v>
      </c>
    </row>
    <row r="680" spans="1:2" ht="14.1" customHeight="1">
      <c r="A680" s="4" t="s">
        <v>489</v>
      </c>
      <c r="B680" s="5">
        <v>47</v>
      </c>
    </row>
    <row r="681" spans="1:2" ht="14.1" customHeight="1">
      <c r="A681" s="4" t="s">
        <v>490</v>
      </c>
      <c r="B681" s="5">
        <v>30</v>
      </c>
    </row>
    <row r="682" spans="1:2" ht="14.1" customHeight="1">
      <c r="A682" s="4" t="s">
        <v>491</v>
      </c>
      <c r="B682" s="5">
        <v>0</v>
      </c>
    </row>
    <row r="683" spans="1:2" ht="14.1" customHeight="1">
      <c r="A683" s="4" t="s">
        <v>492</v>
      </c>
      <c r="B683" s="5">
        <v>671</v>
      </c>
    </row>
    <row r="684" spans="1:2" ht="14.1" customHeight="1">
      <c r="A684" s="3" t="s">
        <v>493</v>
      </c>
      <c r="B684" s="5">
        <v>192</v>
      </c>
    </row>
    <row r="685" spans="1:2" ht="14.1" customHeight="1">
      <c r="A685" s="4" t="s">
        <v>494</v>
      </c>
      <c r="B685" s="5">
        <v>0</v>
      </c>
    </row>
    <row r="686" spans="1:2" ht="14.1" customHeight="1">
      <c r="A686" s="4" t="s">
        <v>495</v>
      </c>
      <c r="B686" s="5">
        <v>122</v>
      </c>
    </row>
    <row r="687" spans="1:2" ht="14.1" customHeight="1">
      <c r="A687" s="4" t="s">
        <v>496</v>
      </c>
      <c r="B687" s="5">
        <v>10</v>
      </c>
    </row>
    <row r="688" spans="1:2" ht="14.1" customHeight="1">
      <c r="A688" s="4" t="s">
        <v>497</v>
      </c>
      <c r="B688" s="5">
        <v>60</v>
      </c>
    </row>
    <row r="689" spans="1:2" ht="14.1" customHeight="1">
      <c r="A689" s="3" t="s">
        <v>498</v>
      </c>
      <c r="B689" s="5">
        <v>24</v>
      </c>
    </row>
    <row r="690" spans="1:2" ht="14.1" customHeight="1">
      <c r="A690" s="4" t="s">
        <v>3</v>
      </c>
      <c r="B690" s="5">
        <v>24</v>
      </c>
    </row>
    <row r="691" spans="1:2" ht="14.1" customHeight="1">
      <c r="A691" s="4" t="s">
        <v>4</v>
      </c>
      <c r="B691" s="5">
        <v>0</v>
      </c>
    </row>
    <row r="692" spans="1:2" ht="14.1" customHeight="1">
      <c r="A692" s="4" t="s">
        <v>5</v>
      </c>
      <c r="B692" s="5">
        <v>0</v>
      </c>
    </row>
    <row r="693" spans="1:2" ht="14.1" customHeight="1">
      <c r="A693" s="4" t="s">
        <v>499</v>
      </c>
      <c r="B693" s="5">
        <v>0</v>
      </c>
    </row>
    <row r="694" spans="1:2" ht="14.1" customHeight="1">
      <c r="A694" s="3" t="s">
        <v>500</v>
      </c>
      <c r="B694" s="5">
        <v>1262</v>
      </c>
    </row>
    <row r="695" spans="1:2" ht="14.1" customHeight="1">
      <c r="A695" s="4" t="s">
        <v>1082</v>
      </c>
      <c r="B695" s="5">
        <v>387</v>
      </c>
    </row>
    <row r="696" spans="1:2" ht="14.1" customHeight="1">
      <c r="A696" s="4" t="s">
        <v>501</v>
      </c>
      <c r="B696" s="5">
        <v>875</v>
      </c>
    </row>
    <row r="697" spans="1:2" ht="14.1" customHeight="1">
      <c r="A697" s="3" t="s">
        <v>502</v>
      </c>
      <c r="B697" s="5">
        <v>22</v>
      </c>
    </row>
    <row r="698" spans="1:2" ht="14.1" customHeight="1">
      <c r="A698" s="4" t="s">
        <v>503</v>
      </c>
      <c r="B698" s="5">
        <v>24</v>
      </c>
    </row>
    <row r="699" spans="1:2" ht="14.1" customHeight="1">
      <c r="A699" s="4" t="s">
        <v>504</v>
      </c>
      <c r="B699" s="5">
        <v>-2</v>
      </c>
    </row>
    <row r="700" spans="1:2" ht="14.1" customHeight="1">
      <c r="A700" s="3" t="s">
        <v>505</v>
      </c>
      <c r="B700" s="5">
        <v>1235</v>
      </c>
    </row>
    <row r="701" spans="1:2" ht="14.1" customHeight="1">
      <c r="A701" s="4" t="s">
        <v>1083</v>
      </c>
      <c r="B701" s="5">
        <v>0</v>
      </c>
    </row>
    <row r="702" spans="1:2" ht="14.1" customHeight="1">
      <c r="A702" s="4" t="s">
        <v>506</v>
      </c>
      <c r="B702" s="5">
        <v>1235</v>
      </c>
    </row>
    <row r="703" spans="1:2" ht="14.1" customHeight="1">
      <c r="A703" s="3" t="s">
        <v>507</v>
      </c>
      <c r="B703" s="5">
        <v>0</v>
      </c>
    </row>
    <row r="704" spans="1:2" ht="14.1" customHeight="1">
      <c r="A704" s="4" t="s">
        <v>508</v>
      </c>
      <c r="B704" s="5">
        <v>0</v>
      </c>
    </row>
    <row r="705" spans="1:2" ht="14.1" customHeight="1">
      <c r="A705" s="4" t="s">
        <v>509</v>
      </c>
      <c r="B705" s="5">
        <v>0</v>
      </c>
    </row>
    <row r="706" spans="1:2" ht="14.1" customHeight="1">
      <c r="A706" s="3" t="s">
        <v>510</v>
      </c>
      <c r="B706" s="5">
        <v>78</v>
      </c>
    </row>
    <row r="707" spans="1:2" ht="14.1" customHeight="1">
      <c r="A707" s="4" t="s">
        <v>1084</v>
      </c>
      <c r="B707" s="5">
        <v>-7</v>
      </c>
    </row>
    <row r="708" spans="1:2" ht="14.1" customHeight="1">
      <c r="A708" s="4" t="s">
        <v>511</v>
      </c>
      <c r="B708" s="5">
        <v>85</v>
      </c>
    </row>
    <row r="709" spans="1:2" ht="14.1" customHeight="1">
      <c r="A709" s="3" t="s">
        <v>512</v>
      </c>
      <c r="B709" s="5">
        <v>38</v>
      </c>
    </row>
    <row r="710" spans="1:2" ht="14.1" customHeight="1">
      <c r="A710" s="4" t="s">
        <v>513</v>
      </c>
      <c r="B710" s="5">
        <v>38</v>
      </c>
    </row>
    <row r="711" spans="1:2" ht="14.1" customHeight="1">
      <c r="A711" s="1" t="s">
        <v>514</v>
      </c>
      <c r="B711" s="2">
        <v>18946</v>
      </c>
    </row>
    <row r="712" spans="1:2" ht="14.1" customHeight="1">
      <c r="A712" s="3" t="s">
        <v>515</v>
      </c>
      <c r="B712" s="5">
        <v>201</v>
      </c>
    </row>
    <row r="713" spans="1:2" ht="14.1" customHeight="1">
      <c r="A713" s="4" t="s">
        <v>3</v>
      </c>
      <c r="B713" s="5">
        <v>99</v>
      </c>
    </row>
    <row r="714" spans="1:2" ht="14.1" customHeight="1">
      <c r="A714" s="4" t="s">
        <v>4</v>
      </c>
      <c r="B714" s="5">
        <v>0</v>
      </c>
    </row>
    <row r="715" spans="1:2" ht="14.1" customHeight="1">
      <c r="A715" s="4" t="s">
        <v>5</v>
      </c>
      <c r="B715" s="5">
        <v>0</v>
      </c>
    </row>
    <row r="716" spans="1:2" ht="14.1" customHeight="1">
      <c r="A716" s="4" t="s">
        <v>516</v>
      </c>
      <c r="B716" s="5">
        <v>102</v>
      </c>
    </row>
    <row r="717" spans="1:2" ht="14.1" customHeight="1">
      <c r="A717" s="3" t="s">
        <v>517</v>
      </c>
      <c r="B717" s="2">
        <v>2095</v>
      </c>
    </row>
    <row r="718" spans="1:2" ht="14.1" customHeight="1">
      <c r="A718" s="4" t="s">
        <v>518</v>
      </c>
      <c r="B718" s="2">
        <v>2095</v>
      </c>
    </row>
    <row r="719" spans="1:2" ht="14.1" customHeight="1">
      <c r="A719" s="4" t="s">
        <v>519</v>
      </c>
      <c r="B719" s="5">
        <v>0</v>
      </c>
    </row>
    <row r="720" spans="1:2" ht="14.1" customHeight="1">
      <c r="A720" s="4" t="s">
        <v>520</v>
      </c>
      <c r="B720" s="5">
        <v>0</v>
      </c>
    </row>
    <row r="721" spans="1:2" ht="14.1" customHeight="1">
      <c r="A721" s="4" t="s">
        <v>521</v>
      </c>
      <c r="B721" s="5">
        <v>0</v>
      </c>
    </row>
    <row r="722" spans="1:2" ht="14.1" customHeight="1">
      <c r="A722" s="4" t="s">
        <v>522</v>
      </c>
      <c r="B722" s="5">
        <v>0</v>
      </c>
    </row>
    <row r="723" spans="1:2" ht="14.1" customHeight="1">
      <c r="A723" s="4" t="s">
        <v>523</v>
      </c>
      <c r="B723" s="5">
        <v>0</v>
      </c>
    </row>
    <row r="724" spans="1:2" ht="14.1" customHeight="1">
      <c r="A724" s="4" t="s">
        <v>524</v>
      </c>
      <c r="B724" s="5">
        <v>0</v>
      </c>
    </row>
    <row r="725" spans="1:2" ht="14.1" customHeight="1">
      <c r="A725" s="4" t="s">
        <v>525</v>
      </c>
      <c r="B725" s="5">
        <v>0</v>
      </c>
    </row>
    <row r="726" spans="1:2" ht="14.1" customHeight="1">
      <c r="A726" s="4" t="s">
        <v>526</v>
      </c>
      <c r="B726" s="5">
        <v>0</v>
      </c>
    </row>
    <row r="727" spans="1:2" ht="14.1" customHeight="1">
      <c r="A727" s="4" t="s">
        <v>527</v>
      </c>
      <c r="B727" s="5">
        <v>0</v>
      </c>
    </row>
    <row r="728" spans="1:2" ht="14.1" customHeight="1">
      <c r="A728" s="4" t="s">
        <v>528</v>
      </c>
      <c r="B728" s="5">
        <v>0</v>
      </c>
    </row>
    <row r="729" spans="1:2" ht="14.1" customHeight="1">
      <c r="A729" s="4" t="s">
        <v>529</v>
      </c>
      <c r="B729" s="5">
        <v>0</v>
      </c>
    </row>
    <row r="730" spans="1:2" ht="14.1" customHeight="1">
      <c r="A730" s="3" t="s">
        <v>530</v>
      </c>
      <c r="B730" s="5">
        <v>1721</v>
      </c>
    </row>
    <row r="731" spans="1:2" ht="14.1" customHeight="1">
      <c r="A731" s="4" t="s">
        <v>1085</v>
      </c>
      <c r="B731" s="5">
        <v>484</v>
      </c>
    </row>
    <row r="732" spans="1:2" ht="14.1" customHeight="1">
      <c r="A732" s="4" t="s">
        <v>531</v>
      </c>
      <c r="B732" s="5">
        <v>581</v>
      </c>
    </row>
    <row r="733" spans="1:2" ht="14.1" customHeight="1">
      <c r="A733" s="4" t="s">
        <v>532</v>
      </c>
      <c r="B733" s="5">
        <v>656</v>
      </c>
    </row>
    <row r="734" spans="1:2" ht="14.1" customHeight="1">
      <c r="A734" s="3" t="s">
        <v>533</v>
      </c>
      <c r="B734" s="2">
        <v>1330</v>
      </c>
    </row>
    <row r="735" spans="1:2" ht="14.1" customHeight="1">
      <c r="A735" s="4" t="s">
        <v>534</v>
      </c>
      <c r="B735" s="5">
        <v>0</v>
      </c>
    </row>
    <row r="736" spans="1:2" ht="14.1" customHeight="1">
      <c r="A736" s="4" t="s">
        <v>535</v>
      </c>
      <c r="B736" s="5">
        <v>0</v>
      </c>
    </row>
    <row r="737" spans="1:2" ht="14.1" customHeight="1">
      <c r="A737" s="4" t="s">
        <v>536</v>
      </c>
      <c r="B737" s="5">
        <v>0</v>
      </c>
    </row>
    <row r="738" spans="1:2" ht="14.1" customHeight="1">
      <c r="A738" s="4" t="s">
        <v>537</v>
      </c>
      <c r="B738" s="5">
        <v>0</v>
      </c>
    </row>
    <row r="739" spans="1:2" ht="14.1" customHeight="1">
      <c r="A739" s="4" t="s">
        <v>538</v>
      </c>
      <c r="B739" s="5">
        <v>0</v>
      </c>
    </row>
    <row r="740" spans="1:2" ht="14.1" customHeight="1">
      <c r="A740" s="4" t="s">
        <v>539</v>
      </c>
      <c r="B740" s="2">
        <v>0</v>
      </c>
    </row>
    <row r="741" spans="1:2" ht="14.1" customHeight="1">
      <c r="A741" s="4" t="s">
        <v>540</v>
      </c>
      <c r="B741" s="5">
        <v>2</v>
      </c>
    </row>
    <row r="742" spans="1:2" ht="14.1" customHeight="1">
      <c r="A742" s="4" t="s">
        <v>541</v>
      </c>
      <c r="B742" s="5">
        <v>1176</v>
      </c>
    </row>
    <row r="743" spans="1:2" ht="14.1" customHeight="1">
      <c r="A743" s="4" t="s">
        <v>542</v>
      </c>
      <c r="B743" s="5">
        <v>113</v>
      </c>
    </row>
    <row r="744" spans="1:2" ht="14.1" customHeight="1">
      <c r="A744" s="4" t="s">
        <v>543</v>
      </c>
      <c r="B744" s="5">
        <v>5</v>
      </c>
    </row>
    <row r="745" spans="1:2" ht="14.1" customHeight="1">
      <c r="A745" s="4" t="s">
        <v>544</v>
      </c>
      <c r="B745" s="5">
        <v>34</v>
      </c>
    </row>
    <row r="746" spans="1:2" ht="14.1" customHeight="1">
      <c r="A746" s="3" t="s">
        <v>545</v>
      </c>
      <c r="B746" s="2">
        <v>11243</v>
      </c>
    </row>
    <row r="747" spans="1:2" ht="14.1" customHeight="1">
      <c r="A747" s="4" t="s">
        <v>546</v>
      </c>
      <c r="B747" s="2">
        <v>748</v>
      </c>
    </row>
    <row r="748" spans="1:2" ht="14.1" customHeight="1">
      <c r="A748" s="4" t="s">
        <v>547</v>
      </c>
      <c r="B748" s="5">
        <v>1022</v>
      </c>
    </row>
    <row r="749" spans="1:2" ht="14.1" customHeight="1">
      <c r="A749" s="4" t="s">
        <v>548</v>
      </c>
      <c r="B749" s="5">
        <v>0</v>
      </c>
    </row>
    <row r="750" spans="1:2" ht="14.1" customHeight="1">
      <c r="A750" s="4" t="s">
        <v>549</v>
      </c>
      <c r="B750" s="5">
        <v>34</v>
      </c>
    </row>
    <row r="751" spans="1:2" ht="14.1" customHeight="1">
      <c r="A751" s="4" t="s">
        <v>550</v>
      </c>
      <c r="B751" s="5">
        <v>114</v>
      </c>
    </row>
    <row r="752" spans="1:2" ht="14.1" customHeight="1">
      <c r="A752" s="4" t="s">
        <v>551</v>
      </c>
      <c r="B752" s="5">
        <v>8547</v>
      </c>
    </row>
    <row r="753" spans="1:2" ht="14.1" customHeight="1">
      <c r="A753" s="4" t="s">
        <v>552</v>
      </c>
      <c r="B753" s="5">
        <v>577</v>
      </c>
    </row>
    <row r="754" spans="1:2" ht="14.1" customHeight="1">
      <c r="A754" s="4" t="s">
        <v>553</v>
      </c>
      <c r="B754" s="5">
        <v>0</v>
      </c>
    </row>
    <row r="755" spans="1:2" ht="14.1" customHeight="1">
      <c r="A755" s="4" t="s">
        <v>554</v>
      </c>
      <c r="B755" s="5">
        <v>201</v>
      </c>
    </row>
    <row r="756" spans="1:2" ht="14.1" customHeight="1">
      <c r="A756" s="3" t="s">
        <v>555</v>
      </c>
      <c r="B756" s="5">
        <v>30</v>
      </c>
    </row>
    <row r="757" spans="1:2" ht="14.1" customHeight="1">
      <c r="A757" s="4" t="s">
        <v>556</v>
      </c>
      <c r="B757" s="5">
        <v>10</v>
      </c>
    </row>
    <row r="758" spans="1:2" ht="14.1" customHeight="1">
      <c r="A758" s="4" t="s">
        <v>557</v>
      </c>
      <c r="B758" s="5">
        <v>20</v>
      </c>
    </row>
    <row r="759" spans="1:2" ht="14.1" customHeight="1">
      <c r="A759" s="3" t="s">
        <v>558</v>
      </c>
      <c r="B759" s="5">
        <v>1662</v>
      </c>
    </row>
    <row r="760" spans="1:2" ht="14.1" customHeight="1">
      <c r="A760" s="4" t="s">
        <v>559</v>
      </c>
      <c r="B760" s="5">
        <v>518</v>
      </c>
    </row>
    <row r="761" spans="1:2" ht="14.1" customHeight="1">
      <c r="A761" s="4" t="s">
        <v>560</v>
      </c>
      <c r="B761" s="5">
        <v>469</v>
      </c>
    </row>
    <row r="762" spans="1:2" ht="14.1" customHeight="1">
      <c r="A762" s="4" t="s">
        <v>561</v>
      </c>
      <c r="B762" s="5">
        <v>675</v>
      </c>
    </row>
    <row r="763" spans="1:2" ht="14.1" customHeight="1">
      <c r="A763" s="3" t="s">
        <v>562</v>
      </c>
      <c r="B763" s="2">
        <v>584</v>
      </c>
    </row>
    <row r="764" spans="1:2" ht="14.1" customHeight="1">
      <c r="A764" s="4" t="s">
        <v>3</v>
      </c>
      <c r="B764" s="2">
        <v>265</v>
      </c>
    </row>
    <row r="765" spans="1:2" ht="14.1" customHeight="1">
      <c r="A765" s="4" t="s">
        <v>4</v>
      </c>
      <c r="B765" s="5">
        <v>0</v>
      </c>
    </row>
    <row r="766" spans="1:2" ht="14.1" customHeight="1">
      <c r="A766" s="4" t="s">
        <v>5</v>
      </c>
      <c r="B766" s="5">
        <v>0</v>
      </c>
    </row>
    <row r="767" spans="1:2" ht="14.1" customHeight="1">
      <c r="A767" s="4" t="s">
        <v>563</v>
      </c>
      <c r="B767" s="5">
        <v>13</v>
      </c>
    </row>
    <row r="768" spans="1:2" ht="14.1" customHeight="1">
      <c r="A768" s="4" t="s">
        <v>564</v>
      </c>
      <c r="B768" s="5">
        <v>0</v>
      </c>
    </row>
    <row r="769" spans="1:2" ht="14.1" customHeight="1">
      <c r="A769" s="4" t="s">
        <v>565</v>
      </c>
      <c r="B769" s="5">
        <v>0</v>
      </c>
    </row>
    <row r="770" spans="1:2" ht="14.1" customHeight="1">
      <c r="A770" s="4" t="s">
        <v>566</v>
      </c>
      <c r="B770" s="5">
        <v>30</v>
      </c>
    </row>
    <row r="771" spans="1:2" ht="14.1" customHeight="1">
      <c r="A771" s="4" t="s">
        <v>12</v>
      </c>
      <c r="B771" s="5">
        <v>0</v>
      </c>
    </row>
    <row r="772" spans="1:2" ht="14.1" customHeight="1">
      <c r="A772" s="8" t="s">
        <v>567</v>
      </c>
      <c r="B772" s="5">
        <v>276</v>
      </c>
    </row>
    <row r="773" spans="1:2" ht="14.1" customHeight="1">
      <c r="A773" s="3" t="s">
        <v>568</v>
      </c>
      <c r="B773" s="5">
        <v>80</v>
      </c>
    </row>
    <row r="774" spans="1:2" ht="14.1" customHeight="1">
      <c r="A774" s="8" t="s">
        <v>569</v>
      </c>
      <c r="B774" s="5">
        <v>80</v>
      </c>
    </row>
    <row r="775" spans="1:2" ht="14.1" customHeight="1">
      <c r="A775" s="1" t="s">
        <v>570</v>
      </c>
      <c r="B775" s="2">
        <v>273</v>
      </c>
    </row>
    <row r="776" spans="1:2" ht="14.1" customHeight="1">
      <c r="A776" s="3" t="s">
        <v>571</v>
      </c>
      <c r="B776" s="5">
        <v>-2</v>
      </c>
    </row>
    <row r="777" spans="1:2" ht="14.1" customHeight="1">
      <c r="A777" s="4" t="s">
        <v>3</v>
      </c>
      <c r="B777" s="5">
        <v>0</v>
      </c>
    </row>
    <row r="778" spans="1:2" ht="14.1" customHeight="1">
      <c r="A778" s="4" t="s">
        <v>4</v>
      </c>
      <c r="B778" s="5">
        <v>0</v>
      </c>
    </row>
    <row r="779" spans="1:2" ht="14.1" customHeight="1">
      <c r="A779" s="4" t="s">
        <v>5</v>
      </c>
      <c r="B779" s="5">
        <v>0</v>
      </c>
    </row>
    <row r="780" spans="1:2" ht="14.1" customHeight="1">
      <c r="A780" s="4" t="s">
        <v>572</v>
      </c>
      <c r="B780" s="5">
        <v>0</v>
      </c>
    </row>
    <row r="781" spans="1:2" ht="14.1" customHeight="1">
      <c r="A781" s="4" t="s">
        <v>573</v>
      </c>
      <c r="B781" s="5">
        <v>0</v>
      </c>
    </row>
    <row r="782" spans="1:2" ht="14.1" customHeight="1">
      <c r="A782" s="4" t="s">
        <v>574</v>
      </c>
      <c r="B782" s="5">
        <v>0</v>
      </c>
    </row>
    <row r="783" spans="1:2" ht="14.1" customHeight="1">
      <c r="A783" s="4" t="s">
        <v>575</v>
      </c>
      <c r="B783" s="5">
        <v>0</v>
      </c>
    </row>
    <row r="784" spans="1:2" ht="14.1" customHeight="1">
      <c r="A784" s="4" t="s">
        <v>576</v>
      </c>
      <c r="B784" s="5">
        <v>-2</v>
      </c>
    </row>
    <row r="785" spans="1:2" ht="14.1" customHeight="1">
      <c r="A785" s="3" t="s">
        <v>577</v>
      </c>
      <c r="B785" s="5">
        <v>0</v>
      </c>
    </row>
    <row r="786" spans="1:2" ht="14.1" customHeight="1">
      <c r="A786" s="4" t="s">
        <v>578</v>
      </c>
      <c r="B786" s="5">
        <v>0</v>
      </c>
    </row>
    <row r="787" spans="1:2" ht="14.1" customHeight="1">
      <c r="A787" s="4" t="s">
        <v>579</v>
      </c>
      <c r="B787" s="5">
        <v>0</v>
      </c>
    </row>
    <row r="788" spans="1:2" ht="14.1" customHeight="1">
      <c r="A788" s="4" t="s">
        <v>580</v>
      </c>
      <c r="B788" s="5">
        <v>0</v>
      </c>
    </row>
    <row r="789" spans="1:2" ht="14.1" customHeight="1">
      <c r="A789" s="3" t="s">
        <v>581</v>
      </c>
      <c r="B789" s="2">
        <v>258</v>
      </c>
    </row>
    <row r="790" spans="1:2" ht="14.1" customHeight="1">
      <c r="A790" s="4" t="s">
        <v>582</v>
      </c>
      <c r="B790" s="5">
        <v>-2</v>
      </c>
    </row>
    <row r="791" spans="1:2" ht="14.1" customHeight="1">
      <c r="A791" s="4" t="s">
        <v>583</v>
      </c>
      <c r="B791" s="5">
        <v>-2</v>
      </c>
    </row>
    <row r="792" spans="1:2" ht="14.1" customHeight="1">
      <c r="A792" s="4" t="s">
        <v>584</v>
      </c>
      <c r="B792" s="5">
        <v>0</v>
      </c>
    </row>
    <row r="793" spans="1:2" ht="14.1" customHeight="1">
      <c r="A793" s="4" t="s">
        <v>585</v>
      </c>
      <c r="B793" s="5">
        <v>0</v>
      </c>
    </row>
    <row r="794" spans="1:2" ht="14.1" customHeight="1">
      <c r="A794" s="4" t="s">
        <v>586</v>
      </c>
      <c r="B794" s="5">
        <v>0</v>
      </c>
    </row>
    <row r="795" spans="1:2" ht="14.1" customHeight="1">
      <c r="A795" s="4" t="s">
        <v>587</v>
      </c>
      <c r="B795" s="5">
        <v>0</v>
      </c>
    </row>
    <row r="796" spans="1:2" ht="14.1" customHeight="1">
      <c r="A796" s="4" t="s">
        <v>588</v>
      </c>
      <c r="B796" s="5">
        <v>0</v>
      </c>
    </row>
    <row r="797" spans="1:2" ht="14.1" customHeight="1">
      <c r="A797" s="4" t="s">
        <v>589</v>
      </c>
      <c r="B797" s="2">
        <v>262</v>
      </c>
    </row>
    <row r="798" spans="1:2" ht="14.1" customHeight="1">
      <c r="A798" s="3" t="s">
        <v>590</v>
      </c>
      <c r="B798" s="5">
        <v>20</v>
      </c>
    </row>
    <row r="799" spans="1:2" ht="14.1" customHeight="1">
      <c r="A799" s="4" t="s">
        <v>591</v>
      </c>
      <c r="B799" s="5">
        <v>0</v>
      </c>
    </row>
    <row r="800" spans="1:2" ht="14.1" customHeight="1">
      <c r="A800" s="4" t="s">
        <v>592</v>
      </c>
      <c r="B800" s="5">
        <v>20</v>
      </c>
    </row>
    <row r="801" spans="1:2" ht="14.1" customHeight="1">
      <c r="A801" s="4" t="s">
        <v>593</v>
      </c>
      <c r="B801" s="5">
        <v>0</v>
      </c>
    </row>
    <row r="802" spans="1:2" ht="14.1" customHeight="1">
      <c r="A802" s="4" t="s">
        <v>594</v>
      </c>
      <c r="B802" s="5">
        <v>0</v>
      </c>
    </row>
    <row r="803" spans="1:2" ht="14.1" customHeight="1">
      <c r="A803" s="4" t="s">
        <v>595</v>
      </c>
      <c r="B803" s="5">
        <v>0</v>
      </c>
    </row>
    <row r="804" spans="1:2" ht="14.1" customHeight="1">
      <c r="A804" s="3" t="s">
        <v>596</v>
      </c>
      <c r="B804" s="5">
        <v>0</v>
      </c>
    </row>
    <row r="805" spans="1:2" ht="14.1" customHeight="1">
      <c r="A805" s="4" t="s">
        <v>597</v>
      </c>
      <c r="B805" s="5">
        <v>0</v>
      </c>
    </row>
    <row r="806" spans="1:2" ht="14.1" customHeight="1">
      <c r="A806" s="4" t="s">
        <v>598</v>
      </c>
      <c r="B806" s="5">
        <v>0</v>
      </c>
    </row>
    <row r="807" spans="1:2" ht="14.1" customHeight="1">
      <c r="A807" s="4" t="s">
        <v>599</v>
      </c>
      <c r="B807" s="5">
        <v>0</v>
      </c>
    </row>
    <row r="808" spans="1:2" ht="14.1" customHeight="1">
      <c r="A808" s="4" t="s">
        <v>600</v>
      </c>
      <c r="B808" s="5">
        <v>0</v>
      </c>
    </row>
    <row r="809" spans="1:2" ht="14.1" customHeight="1">
      <c r="A809" s="4" t="s">
        <v>601</v>
      </c>
      <c r="B809" s="5">
        <v>0</v>
      </c>
    </row>
    <row r="810" spans="1:2" ht="14.1" customHeight="1">
      <c r="A810" s="3" t="s">
        <v>602</v>
      </c>
      <c r="B810" s="5">
        <v>0</v>
      </c>
    </row>
    <row r="811" spans="1:2" ht="14.1" customHeight="1">
      <c r="A811" s="4" t="s">
        <v>603</v>
      </c>
      <c r="B811" s="5">
        <v>0</v>
      </c>
    </row>
    <row r="812" spans="1:2" ht="14.1" customHeight="1">
      <c r="A812" s="4" t="s">
        <v>604</v>
      </c>
      <c r="B812" s="5">
        <v>0</v>
      </c>
    </row>
    <row r="813" spans="1:2" ht="14.1" customHeight="1">
      <c r="A813" s="4" t="s">
        <v>605</v>
      </c>
      <c r="B813" s="5">
        <v>0</v>
      </c>
    </row>
    <row r="814" spans="1:2" ht="14.1" customHeight="1">
      <c r="A814" s="4" t="s">
        <v>606</v>
      </c>
      <c r="B814" s="5">
        <v>0</v>
      </c>
    </row>
    <row r="815" spans="1:2" ht="14.1" customHeight="1">
      <c r="A815" s="4" t="s">
        <v>607</v>
      </c>
      <c r="B815" s="5">
        <v>0</v>
      </c>
    </row>
    <row r="816" spans="1:2" ht="14.1" customHeight="1">
      <c r="A816" s="3" t="s">
        <v>608</v>
      </c>
      <c r="B816" s="5">
        <v>0</v>
      </c>
    </row>
    <row r="817" spans="1:2" ht="14.1" customHeight="1">
      <c r="A817" s="4" t="s">
        <v>609</v>
      </c>
      <c r="B817" s="5">
        <v>0</v>
      </c>
    </row>
    <row r="818" spans="1:2" ht="14.1" customHeight="1">
      <c r="A818" s="4" t="s">
        <v>610</v>
      </c>
      <c r="B818" s="5">
        <v>0</v>
      </c>
    </row>
    <row r="819" spans="1:2" ht="14.1" customHeight="1">
      <c r="A819" s="3" t="s">
        <v>611</v>
      </c>
      <c r="B819" s="5">
        <v>0</v>
      </c>
    </row>
    <row r="820" spans="1:2" ht="14.1" customHeight="1">
      <c r="A820" s="4" t="s">
        <v>612</v>
      </c>
      <c r="B820" s="5">
        <v>0</v>
      </c>
    </row>
    <row r="821" spans="1:2" ht="14.1" customHeight="1">
      <c r="A821" s="4" t="s">
        <v>613</v>
      </c>
      <c r="B821" s="5">
        <v>0</v>
      </c>
    </row>
    <row r="822" spans="1:2" ht="14.1" customHeight="1">
      <c r="A822" s="3" t="s">
        <v>614</v>
      </c>
      <c r="B822" s="5">
        <v>0</v>
      </c>
    </row>
    <row r="823" spans="1:2" ht="14.1" customHeight="1">
      <c r="A823" s="4" t="s">
        <v>615</v>
      </c>
      <c r="B823" s="5">
        <v>0</v>
      </c>
    </row>
    <row r="824" spans="1:2" ht="14.1" customHeight="1">
      <c r="A824" s="3" t="s">
        <v>616</v>
      </c>
      <c r="B824" s="5">
        <v>7</v>
      </c>
    </row>
    <row r="825" spans="1:2" ht="14.1" customHeight="1">
      <c r="A825" s="4" t="s">
        <v>617</v>
      </c>
      <c r="B825" s="5">
        <v>7</v>
      </c>
    </row>
    <row r="826" spans="1:2" ht="14.1" customHeight="1">
      <c r="A826" s="3" t="s">
        <v>618</v>
      </c>
      <c r="B826" s="5">
        <v>0</v>
      </c>
    </row>
    <row r="827" spans="1:2" ht="14.1" customHeight="1">
      <c r="A827" s="4" t="s">
        <v>619</v>
      </c>
      <c r="B827" s="5">
        <v>0</v>
      </c>
    </row>
    <row r="828" spans="1:2" ht="14.1" customHeight="1">
      <c r="A828" s="4" t="s">
        <v>620</v>
      </c>
      <c r="B828" s="5">
        <v>0</v>
      </c>
    </row>
    <row r="829" spans="1:2" ht="14.1" customHeight="1">
      <c r="A829" s="4" t="s">
        <v>621</v>
      </c>
      <c r="B829" s="5">
        <v>0</v>
      </c>
    </row>
    <row r="830" spans="1:2" ht="14.1" customHeight="1">
      <c r="A830" s="4" t="s">
        <v>622</v>
      </c>
      <c r="B830" s="5">
        <v>0</v>
      </c>
    </row>
    <row r="831" spans="1:2" ht="14.1" customHeight="1">
      <c r="A831" s="4" t="s">
        <v>623</v>
      </c>
      <c r="B831" s="5">
        <v>0</v>
      </c>
    </row>
    <row r="832" spans="1:2" ht="14.1" customHeight="1">
      <c r="A832" s="3" t="s">
        <v>624</v>
      </c>
      <c r="B832" s="5">
        <v>0</v>
      </c>
    </row>
    <row r="833" spans="1:2" ht="14.1" customHeight="1">
      <c r="A833" s="4" t="s">
        <v>625</v>
      </c>
      <c r="B833" s="5">
        <v>0</v>
      </c>
    </row>
    <row r="834" spans="1:2" ht="14.1" customHeight="1">
      <c r="A834" s="3" t="s">
        <v>626</v>
      </c>
      <c r="B834" s="5">
        <v>0</v>
      </c>
    </row>
    <row r="835" spans="1:2" ht="14.1" customHeight="1">
      <c r="A835" s="4" t="s">
        <v>627</v>
      </c>
      <c r="B835" s="5">
        <v>0</v>
      </c>
    </row>
    <row r="836" spans="1:2" ht="14.1" customHeight="1">
      <c r="A836" s="3" t="s">
        <v>628</v>
      </c>
      <c r="B836" s="5">
        <v>0</v>
      </c>
    </row>
    <row r="837" spans="1:2" ht="14.1" customHeight="1">
      <c r="A837" s="4" t="s">
        <v>3</v>
      </c>
      <c r="B837" s="5">
        <v>0</v>
      </c>
    </row>
    <row r="838" spans="1:2" ht="14.1" customHeight="1">
      <c r="A838" s="4" t="s">
        <v>4</v>
      </c>
      <c r="B838" s="5">
        <v>0</v>
      </c>
    </row>
    <row r="839" spans="1:2" ht="14.1" customHeight="1">
      <c r="A839" s="4" t="s">
        <v>5</v>
      </c>
      <c r="B839" s="5">
        <v>0</v>
      </c>
    </row>
    <row r="840" spans="1:2" ht="14.1" customHeight="1">
      <c r="A840" s="4" t="s">
        <v>629</v>
      </c>
      <c r="B840" s="5">
        <v>0</v>
      </c>
    </row>
    <row r="841" spans="1:2" ht="14.1" customHeight="1">
      <c r="A841" s="4" t="s">
        <v>630</v>
      </c>
      <c r="B841" s="5">
        <v>0</v>
      </c>
    </row>
    <row r="842" spans="1:2" ht="14.1" customHeight="1">
      <c r="A842" s="4" t="s">
        <v>631</v>
      </c>
      <c r="B842" s="5">
        <v>0</v>
      </c>
    </row>
    <row r="843" spans="1:2" ht="14.1" customHeight="1">
      <c r="A843" s="4" t="s">
        <v>632</v>
      </c>
      <c r="B843" s="5">
        <v>0</v>
      </c>
    </row>
    <row r="844" spans="1:2" ht="14.1" customHeight="1">
      <c r="A844" s="4" t="s">
        <v>633</v>
      </c>
      <c r="B844" s="5">
        <v>0</v>
      </c>
    </row>
    <row r="845" spans="1:2" ht="14.1" customHeight="1">
      <c r="A845" s="4" t="s">
        <v>634</v>
      </c>
      <c r="B845" s="5">
        <v>0</v>
      </c>
    </row>
    <row r="846" spans="1:2" ht="14.1" customHeight="1">
      <c r="A846" s="4" t="s">
        <v>635</v>
      </c>
      <c r="B846" s="5">
        <v>0</v>
      </c>
    </row>
    <row r="847" spans="1:2" ht="14.1" customHeight="1">
      <c r="A847" s="4" t="s">
        <v>46</v>
      </c>
      <c r="B847" s="5">
        <v>0</v>
      </c>
    </row>
    <row r="848" spans="1:2" ht="14.1" customHeight="1">
      <c r="A848" s="4" t="s">
        <v>636</v>
      </c>
      <c r="B848" s="5">
        <v>0</v>
      </c>
    </row>
    <row r="849" spans="1:2" ht="14.1" customHeight="1">
      <c r="A849" s="4" t="s">
        <v>12</v>
      </c>
      <c r="B849" s="5">
        <v>0</v>
      </c>
    </row>
    <row r="850" spans="1:2" ht="14.1" customHeight="1">
      <c r="A850" s="4" t="s">
        <v>637</v>
      </c>
      <c r="B850" s="5">
        <v>0</v>
      </c>
    </row>
    <row r="851" spans="1:2" ht="14.1" customHeight="1">
      <c r="A851" s="3" t="s">
        <v>638</v>
      </c>
      <c r="B851" s="5">
        <v>-10</v>
      </c>
    </row>
    <row r="852" spans="1:2" ht="14.1" customHeight="1">
      <c r="A852" s="4" t="s">
        <v>639</v>
      </c>
      <c r="B852" s="5">
        <v>-10</v>
      </c>
    </row>
    <row r="853" spans="1:2" ht="14.1" customHeight="1">
      <c r="A853" s="1" t="s">
        <v>640</v>
      </c>
      <c r="B853" s="2">
        <v>10726</v>
      </c>
    </row>
    <row r="854" spans="1:2" ht="14.1" customHeight="1">
      <c r="A854" s="3" t="s">
        <v>641</v>
      </c>
      <c r="B854" s="2">
        <v>2359</v>
      </c>
    </row>
    <row r="855" spans="1:2" ht="14.1" customHeight="1">
      <c r="A855" s="4" t="s">
        <v>3</v>
      </c>
      <c r="B855" s="2">
        <v>2139</v>
      </c>
    </row>
    <row r="856" spans="1:2" ht="14.1" customHeight="1">
      <c r="A856" s="4" t="s">
        <v>4</v>
      </c>
      <c r="B856" s="2">
        <v>0</v>
      </c>
    </row>
    <row r="857" spans="1:2" ht="14.1" customHeight="1">
      <c r="A857" s="4" t="s">
        <v>5</v>
      </c>
      <c r="B857" s="5">
        <v>-25</v>
      </c>
    </row>
    <row r="858" spans="1:2" ht="14.1" customHeight="1">
      <c r="A858" s="4" t="s">
        <v>642</v>
      </c>
      <c r="B858" s="5">
        <v>-2</v>
      </c>
    </row>
    <row r="859" spans="1:2" ht="14.1" customHeight="1">
      <c r="A859" s="6" t="s">
        <v>643</v>
      </c>
      <c r="B859" s="5">
        <v>0</v>
      </c>
    </row>
    <row r="860" spans="1:2" ht="14.1" customHeight="1">
      <c r="A860" s="4" t="s">
        <v>644</v>
      </c>
      <c r="B860" s="5">
        <v>38</v>
      </c>
    </row>
    <row r="861" spans="1:2" ht="14.1" customHeight="1">
      <c r="A861" s="4" t="s">
        <v>1086</v>
      </c>
      <c r="B861" s="5">
        <v>0</v>
      </c>
    </row>
    <row r="862" spans="1:2" ht="14.1" customHeight="1">
      <c r="A862" s="4" t="s">
        <v>645</v>
      </c>
      <c r="B862" s="5">
        <v>0</v>
      </c>
    </row>
    <row r="863" spans="1:2" ht="14.1" customHeight="1">
      <c r="A863" s="4" t="s">
        <v>1087</v>
      </c>
      <c r="B863" s="5">
        <v>0</v>
      </c>
    </row>
    <row r="864" spans="1:2" ht="14.1" customHeight="1">
      <c r="A864" s="4" t="s">
        <v>646</v>
      </c>
      <c r="B864" s="5">
        <v>0</v>
      </c>
    </row>
    <row r="865" spans="1:2" ht="14.1" customHeight="1">
      <c r="A865" s="4" t="s">
        <v>647</v>
      </c>
      <c r="B865" s="5">
        <v>209</v>
      </c>
    </row>
    <row r="866" spans="1:2" ht="14.1" customHeight="1">
      <c r="A866" s="3" t="s">
        <v>648</v>
      </c>
      <c r="B866" s="2">
        <v>445</v>
      </c>
    </row>
    <row r="867" spans="1:2" ht="14.1" customHeight="1">
      <c r="A867" s="4" t="s">
        <v>649</v>
      </c>
      <c r="B867" s="2">
        <v>445</v>
      </c>
    </row>
    <row r="868" spans="1:2" ht="14.1" customHeight="1">
      <c r="A868" s="3" t="s">
        <v>650</v>
      </c>
      <c r="B868" s="2">
        <v>365</v>
      </c>
    </row>
    <row r="869" spans="1:2" ht="14.1" customHeight="1">
      <c r="A869" s="4" t="s">
        <v>651</v>
      </c>
      <c r="B869" s="5">
        <v>11</v>
      </c>
    </row>
    <row r="870" spans="1:2" ht="14.1" customHeight="1">
      <c r="A870" s="4" t="s">
        <v>652</v>
      </c>
      <c r="B870" s="2">
        <v>354</v>
      </c>
    </row>
    <row r="871" spans="1:2" ht="14.1" customHeight="1">
      <c r="A871" s="3" t="s">
        <v>653</v>
      </c>
      <c r="B871" s="2">
        <v>7044</v>
      </c>
    </row>
    <row r="872" spans="1:2" ht="14.1" customHeight="1">
      <c r="A872" s="4" t="s">
        <v>654</v>
      </c>
      <c r="B872" s="2">
        <v>7044</v>
      </c>
    </row>
    <row r="873" spans="1:2" ht="14.1" customHeight="1">
      <c r="A873" s="3" t="s">
        <v>1088</v>
      </c>
      <c r="B873" s="5">
        <v>0</v>
      </c>
    </row>
    <row r="874" spans="1:2" ht="14.1" customHeight="1">
      <c r="A874" s="4" t="s">
        <v>1089</v>
      </c>
      <c r="B874" s="5">
        <v>0</v>
      </c>
    </row>
    <row r="875" spans="1:2" ht="14.1" customHeight="1">
      <c r="A875" s="3" t="s">
        <v>655</v>
      </c>
      <c r="B875" s="2">
        <v>513</v>
      </c>
    </row>
    <row r="876" spans="1:2" ht="14.1" customHeight="1">
      <c r="A876" s="4" t="s">
        <v>656</v>
      </c>
      <c r="B876" s="2">
        <v>513</v>
      </c>
    </row>
    <row r="877" spans="1:2" ht="14.1" customHeight="1">
      <c r="A877" s="1" t="s">
        <v>657</v>
      </c>
      <c r="B877" s="2">
        <v>9110</v>
      </c>
    </row>
    <row r="878" spans="1:2" ht="14.1" customHeight="1">
      <c r="A878" s="3" t="s">
        <v>658</v>
      </c>
      <c r="B878" s="2">
        <v>2414</v>
      </c>
    </row>
    <row r="879" spans="1:2" ht="14.1" customHeight="1">
      <c r="A879" s="4" t="s">
        <v>3</v>
      </c>
      <c r="B879" s="5">
        <v>1048</v>
      </c>
    </row>
    <row r="880" spans="1:2" ht="14.1" customHeight="1">
      <c r="A880" s="4" t="s">
        <v>4</v>
      </c>
      <c r="B880" s="5">
        <v>0</v>
      </c>
    </row>
    <row r="881" spans="1:2" ht="14.1" customHeight="1">
      <c r="A881" s="4" t="s">
        <v>5</v>
      </c>
      <c r="B881" s="5">
        <v>0</v>
      </c>
    </row>
    <row r="882" spans="1:2" ht="14.1" customHeight="1">
      <c r="A882" s="4" t="s">
        <v>12</v>
      </c>
      <c r="B882" s="5">
        <v>0</v>
      </c>
    </row>
    <row r="883" spans="1:2" ht="14.1" customHeight="1">
      <c r="A883" s="4" t="s">
        <v>659</v>
      </c>
      <c r="B883" s="5">
        <v>0</v>
      </c>
    </row>
    <row r="884" spans="1:2" ht="14.1" customHeight="1">
      <c r="A884" s="4" t="s">
        <v>660</v>
      </c>
      <c r="B884" s="5">
        <v>120</v>
      </c>
    </row>
    <row r="885" spans="1:2" ht="14.1" customHeight="1">
      <c r="A885" s="4" t="s">
        <v>661</v>
      </c>
      <c r="B885" s="5">
        <v>56</v>
      </c>
    </row>
    <row r="886" spans="1:2" ht="14.1" customHeight="1">
      <c r="A886" s="4" t="s">
        <v>662</v>
      </c>
      <c r="B886" s="5">
        <v>92</v>
      </c>
    </row>
    <row r="887" spans="1:2" ht="14.1" customHeight="1">
      <c r="A887" s="4" t="s">
        <v>663</v>
      </c>
      <c r="B887" s="5">
        <v>13</v>
      </c>
    </row>
    <row r="888" spans="1:2" ht="14.1" customHeight="1">
      <c r="A888" s="4" t="s">
        <v>664</v>
      </c>
      <c r="B888" s="5">
        <v>9</v>
      </c>
    </row>
    <row r="889" spans="1:2" ht="14.1" customHeight="1">
      <c r="A889" s="4" t="s">
        <v>665</v>
      </c>
      <c r="B889" s="5">
        <v>254</v>
      </c>
    </row>
    <row r="890" spans="1:2" ht="14.1" customHeight="1">
      <c r="A890" s="4" t="s">
        <v>666</v>
      </c>
      <c r="B890" s="5">
        <v>0</v>
      </c>
    </row>
    <row r="891" spans="1:2" ht="14.1" customHeight="1">
      <c r="A891" s="4" t="s">
        <v>667</v>
      </c>
      <c r="B891" s="5">
        <v>4</v>
      </c>
    </row>
    <row r="892" spans="1:2" ht="14.1" customHeight="1">
      <c r="A892" s="4" t="s">
        <v>668</v>
      </c>
      <c r="B892" s="5">
        <v>0</v>
      </c>
    </row>
    <row r="893" spans="1:2" ht="14.1" customHeight="1">
      <c r="A893" s="4" t="s">
        <v>669</v>
      </c>
      <c r="B893" s="5">
        <v>0</v>
      </c>
    </row>
    <row r="894" spans="1:2" ht="14.1" customHeight="1">
      <c r="A894" s="4" t="s">
        <v>670</v>
      </c>
      <c r="B894" s="5">
        <v>322</v>
      </c>
    </row>
    <row r="895" spans="1:2" ht="14.1" customHeight="1">
      <c r="A895" s="4" t="s">
        <v>671</v>
      </c>
      <c r="B895" s="5">
        <v>26</v>
      </c>
    </row>
    <row r="896" spans="1:2" ht="14.1" customHeight="1">
      <c r="A896" s="4" t="s">
        <v>672</v>
      </c>
      <c r="B896" s="5">
        <v>0</v>
      </c>
    </row>
    <row r="897" spans="1:2" ht="14.1" customHeight="1">
      <c r="A897" s="4" t="s">
        <v>673</v>
      </c>
      <c r="B897" s="5">
        <v>-92</v>
      </c>
    </row>
    <row r="898" spans="1:2" ht="14.1" customHeight="1">
      <c r="A898" s="4" t="s">
        <v>674</v>
      </c>
      <c r="B898" s="5">
        <v>0</v>
      </c>
    </row>
    <row r="899" spans="1:2" ht="14.1" customHeight="1">
      <c r="A899" s="4" t="s">
        <v>675</v>
      </c>
      <c r="B899" s="5">
        <v>-3</v>
      </c>
    </row>
    <row r="900" spans="1:2" ht="14.1" customHeight="1">
      <c r="A900" s="4" t="s">
        <v>676</v>
      </c>
      <c r="B900" s="5">
        <v>0</v>
      </c>
    </row>
    <row r="901" spans="1:2" ht="14.1" customHeight="1">
      <c r="A901" s="6" t="s">
        <v>677</v>
      </c>
      <c r="B901" s="5">
        <v>50</v>
      </c>
    </row>
    <row r="902" spans="1:2" ht="14.1" customHeight="1">
      <c r="A902" s="6" t="s">
        <v>678</v>
      </c>
      <c r="B902" s="5">
        <v>91</v>
      </c>
    </row>
    <row r="903" spans="1:2" ht="14.1" customHeight="1">
      <c r="A903" s="4" t="s">
        <v>679</v>
      </c>
      <c r="B903" s="2">
        <v>424</v>
      </c>
    </row>
    <row r="904" spans="1:2" ht="14.1" customHeight="1">
      <c r="A904" s="3" t="s">
        <v>680</v>
      </c>
      <c r="B904" s="2">
        <v>1942</v>
      </c>
    </row>
    <row r="905" spans="1:2" ht="14.1" customHeight="1">
      <c r="A905" s="4" t="s">
        <v>3</v>
      </c>
      <c r="B905" s="2">
        <v>767</v>
      </c>
    </row>
    <row r="906" spans="1:2" ht="14.1" customHeight="1">
      <c r="A906" s="4" t="s">
        <v>4</v>
      </c>
      <c r="B906" s="5">
        <v>0</v>
      </c>
    </row>
    <row r="907" spans="1:2" ht="14.1" customHeight="1">
      <c r="A907" s="4" t="s">
        <v>5</v>
      </c>
      <c r="B907" s="5">
        <v>0</v>
      </c>
    </row>
    <row r="908" spans="1:2" ht="14.1" customHeight="1">
      <c r="A908" s="4" t="s">
        <v>681</v>
      </c>
      <c r="B908" s="5">
        <v>0</v>
      </c>
    </row>
    <row r="909" spans="1:2" ht="14.1" customHeight="1">
      <c r="A909" s="4" t="s">
        <v>682</v>
      </c>
      <c r="B909" s="5">
        <v>269</v>
      </c>
    </row>
    <row r="910" spans="1:2" ht="14.1" customHeight="1">
      <c r="A910" s="4" t="s">
        <v>683</v>
      </c>
      <c r="B910" s="5">
        <v>50</v>
      </c>
    </row>
    <row r="911" spans="1:2" ht="14.1" customHeight="1">
      <c r="A911" s="4" t="s">
        <v>684</v>
      </c>
      <c r="B911" s="5">
        <v>0</v>
      </c>
    </row>
    <row r="912" spans="1:2" ht="14.1" customHeight="1">
      <c r="A912" s="4" t="s">
        <v>685</v>
      </c>
      <c r="B912" s="5">
        <v>26</v>
      </c>
    </row>
    <row r="913" spans="1:2" ht="14.1" customHeight="1">
      <c r="A913" s="4" t="s">
        <v>686</v>
      </c>
      <c r="B913" s="5">
        <v>471</v>
      </c>
    </row>
    <row r="914" spans="1:2" ht="14.1" customHeight="1">
      <c r="A914" s="4" t="s">
        <v>687</v>
      </c>
      <c r="B914" s="5">
        <v>0</v>
      </c>
    </row>
    <row r="915" spans="1:2" ht="14.1" customHeight="1">
      <c r="A915" s="4" t="s">
        <v>688</v>
      </c>
      <c r="B915" s="5">
        <v>0</v>
      </c>
    </row>
    <row r="916" spans="1:2" ht="14.1" customHeight="1">
      <c r="A916" s="4" t="s">
        <v>689</v>
      </c>
      <c r="B916" s="5">
        <v>0</v>
      </c>
    </row>
    <row r="917" spans="1:2" ht="14.1" customHeight="1">
      <c r="A917" s="4" t="s">
        <v>690</v>
      </c>
      <c r="B917" s="5">
        <v>4</v>
      </c>
    </row>
    <row r="918" spans="1:2" ht="14.1" customHeight="1">
      <c r="A918" s="4" t="s">
        <v>691</v>
      </c>
      <c r="B918" s="5">
        <v>0</v>
      </c>
    </row>
    <row r="919" spans="1:2" ht="14.1" customHeight="1">
      <c r="A919" s="4" t="s">
        <v>692</v>
      </c>
      <c r="B919" s="5">
        <v>0</v>
      </c>
    </row>
    <row r="920" spans="1:2" ht="14.1" customHeight="1">
      <c r="A920" s="4" t="s">
        <v>693</v>
      </c>
      <c r="B920" s="5">
        <v>0</v>
      </c>
    </row>
    <row r="921" spans="1:2" ht="14.1" customHeight="1">
      <c r="A921" s="4" t="s">
        <v>694</v>
      </c>
      <c r="B921" s="5">
        <v>0</v>
      </c>
    </row>
    <row r="922" spans="1:2" ht="14.1" customHeight="1">
      <c r="A922" s="4" t="s">
        <v>695</v>
      </c>
      <c r="B922" s="5">
        <v>0</v>
      </c>
    </row>
    <row r="923" spans="1:2" ht="14.1" customHeight="1">
      <c r="A923" s="4" t="s">
        <v>696</v>
      </c>
      <c r="B923" s="5">
        <v>0</v>
      </c>
    </row>
    <row r="924" spans="1:2" ht="14.1" customHeight="1">
      <c r="A924" s="4" t="s">
        <v>697</v>
      </c>
      <c r="B924" s="5">
        <v>0</v>
      </c>
    </row>
    <row r="925" spans="1:2" ht="14.1" customHeight="1">
      <c r="A925" s="4" t="s">
        <v>698</v>
      </c>
      <c r="B925" s="5">
        <v>0</v>
      </c>
    </row>
    <row r="926" spans="1:2" ht="14.1" customHeight="1">
      <c r="A926" s="4" t="s">
        <v>699</v>
      </c>
      <c r="B926" s="5">
        <v>0</v>
      </c>
    </row>
    <row r="927" spans="1:2" ht="14.1" customHeight="1">
      <c r="A927" s="4" t="s">
        <v>700</v>
      </c>
      <c r="B927" s="5">
        <v>0</v>
      </c>
    </row>
    <row r="928" spans="1:2" ht="14.1" customHeight="1">
      <c r="A928" s="4" t="s">
        <v>701</v>
      </c>
      <c r="B928" s="5">
        <v>0</v>
      </c>
    </row>
    <row r="929" spans="1:2" ht="14.1" customHeight="1">
      <c r="A929" s="4" t="s">
        <v>702</v>
      </c>
      <c r="B929" s="5">
        <v>0</v>
      </c>
    </row>
    <row r="930" spans="1:2" ht="14.1" customHeight="1">
      <c r="A930" s="4" t="s">
        <v>703</v>
      </c>
      <c r="B930" s="5">
        <v>120</v>
      </c>
    </row>
    <row r="931" spans="1:2" ht="14.1" customHeight="1">
      <c r="A931" s="4" t="s">
        <v>704</v>
      </c>
      <c r="B931" s="2">
        <v>235</v>
      </c>
    </row>
    <row r="932" spans="1:2" ht="14.1" customHeight="1">
      <c r="A932" s="3" t="s">
        <v>705</v>
      </c>
      <c r="B932" s="2">
        <v>1526</v>
      </c>
    </row>
    <row r="933" spans="1:2" ht="14.1" customHeight="1">
      <c r="A933" s="4" t="s">
        <v>3</v>
      </c>
      <c r="B933" s="5">
        <v>336</v>
      </c>
    </row>
    <row r="934" spans="1:2" ht="14.1" customHeight="1">
      <c r="A934" s="4" t="s">
        <v>4</v>
      </c>
      <c r="B934" s="5">
        <v>0</v>
      </c>
    </row>
    <row r="935" spans="1:2" ht="14.1" customHeight="1">
      <c r="A935" s="4" t="s">
        <v>5</v>
      </c>
      <c r="B935" s="5">
        <v>0</v>
      </c>
    </row>
    <row r="936" spans="1:2" ht="14.1" customHeight="1">
      <c r="A936" s="4" t="s">
        <v>706</v>
      </c>
      <c r="B936" s="5">
        <v>0</v>
      </c>
    </row>
    <row r="937" spans="1:2" ht="14.1" customHeight="1">
      <c r="A937" s="4" t="s">
        <v>707</v>
      </c>
      <c r="B937" s="2">
        <v>883</v>
      </c>
    </row>
    <row r="938" spans="1:2" ht="14.1" customHeight="1">
      <c r="A938" s="4" t="s">
        <v>708</v>
      </c>
      <c r="B938" s="5">
        <v>69</v>
      </c>
    </row>
    <row r="939" spans="1:2" ht="14.1" customHeight="1">
      <c r="A939" s="4" t="s">
        <v>709</v>
      </c>
      <c r="B939" s="5">
        <v>0</v>
      </c>
    </row>
    <row r="940" spans="1:2" ht="14.1" customHeight="1">
      <c r="A940" s="4" t="s">
        <v>710</v>
      </c>
      <c r="B940" s="5">
        <v>-788</v>
      </c>
    </row>
    <row r="941" spans="1:2" ht="14.1" customHeight="1">
      <c r="A941" s="4" t="s">
        <v>711</v>
      </c>
      <c r="B941" s="5">
        <v>0</v>
      </c>
    </row>
    <row r="942" spans="1:2" ht="14.1" customHeight="1">
      <c r="A942" s="4" t="s">
        <v>712</v>
      </c>
      <c r="B942" s="5">
        <v>0</v>
      </c>
    </row>
    <row r="943" spans="1:2" ht="14.1" customHeight="1">
      <c r="A943" s="4" t="s">
        <v>713</v>
      </c>
      <c r="B943" s="5">
        <v>110</v>
      </c>
    </row>
    <row r="944" spans="1:2" ht="14.1" customHeight="1">
      <c r="A944" s="4" t="s">
        <v>714</v>
      </c>
      <c r="B944" s="5">
        <v>0</v>
      </c>
    </row>
    <row r="945" spans="1:2" ht="14.1" customHeight="1">
      <c r="A945" s="4" t="s">
        <v>715</v>
      </c>
      <c r="B945" s="5">
        <v>0</v>
      </c>
    </row>
    <row r="946" spans="1:2" ht="14.1" customHeight="1">
      <c r="A946" s="4" t="s">
        <v>716</v>
      </c>
      <c r="B946" s="5">
        <v>-47</v>
      </c>
    </row>
    <row r="947" spans="1:2" ht="14.1" customHeight="1">
      <c r="A947" s="4" t="s">
        <v>717</v>
      </c>
      <c r="B947" s="5">
        <v>0</v>
      </c>
    </row>
    <row r="948" spans="1:2" ht="14.1" customHeight="1">
      <c r="A948" s="4" t="s">
        <v>718</v>
      </c>
      <c r="B948" s="5">
        <v>-270</v>
      </c>
    </row>
    <row r="949" spans="1:2" ht="14.1" customHeight="1">
      <c r="A949" s="4" t="s">
        <v>719</v>
      </c>
      <c r="B949" s="5">
        <v>0</v>
      </c>
    </row>
    <row r="950" spans="1:2" ht="14.1" customHeight="1">
      <c r="A950" s="4" t="s">
        <v>720</v>
      </c>
      <c r="B950" s="5">
        <v>0</v>
      </c>
    </row>
    <row r="951" spans="1:2" ht="14.1" customHeight="1">
      <c r="A951" s="4" t="s">
        <v>721</v>
      </c>
      <c r="B951" s="5">
        <v>383</v>
      </c>
    </row>
    <row r="952" spans="1:2" ht="14.1" customHeight="1">
      <c r="A952" s="4" t="s">
        <v>722</v>
      </c>
      <c r="B952" s="5">
        <v>8</v>
      </c>
    </row>
    <row r="953" spans="1:2" ht="14.1" customHeight="1">
      <c r="A953" s="4" t="s">
        <v>723</v>
      </c>
      <c r="B953" s="5">
        <v>0</v>
      </c>
    </row>
    <row r="954" spans="1:2" ht="14.1" customHeight="1">
      <c r="A954" s="4" t="s">
        <v>724</v>
      </c>
      <c r="B954" s="5">
        <v>0</v>
      </c>
    </row>
    <row r="955" spans="1:2" ht="14.1" customHeight="1">
      <c r="A955" s="4" t="s">
        <v>725</v>
      </c>
      <c r="B955" s="5">
        <v>0</v>
      </c>
    </row>
    <row r="956" spans="1:2" ht="14.1" customHeight="1">
      <c r="A956" s="4" t="s">
        <v>697</v>
      </c>
      <c r="B956" s="5">
        <v>0</v>
      </c>
    </row>
    <row r="957" spans="1:2" ht="14.1" customHeight="1">
      <c r="A957" s="4" t="s">
        <v>726</v>
      </c>
      <c r="B957" s="5">
        <v>0</v>
      </c>
    </row>
    <row r="958" spans="1:2" ht="14.1" customHeight="1">
      <c r="A958" s="4" t="s">
        <v>727</v>
      </c>
      <c r="B958" s="5">
        <v>118</v>
      </c>
    </row>
    <row r="959" spans="1:2" ht="14.1" customHeight="1">
      <c r="A959" s="4" t="s">
        <v>728</v>
      </c>
      <c r="B959" s="5">
        <v>724</v>
      </c>
    </row>
    <row r="960" spans="1:2" ht="14.1" customHeight="1">
      <c r="A960" s="3" t="s">
        <v>729</v>
      </c>
      <c r="B960" s="5">
        <v>0</v>
      </c>
    </row>
    <row r="961" spans="1:2" ht="14.1" customHeight="1">
      <c r="A961" s="4" t="s">
        <v>3</v>
      </c>
      <c r="B961" s="5">
        <v>0</v>
      </c>
    </row>
    <row r="962" spans="1:2" ht="14.1" customHeight="1">
      <c r="A962" s="4" t="s">
        <v>4</v>
      </c>
      <c r="B962" s="5">
        <v>0</v>
      </c>
    </row>
    <row r="963" spans="1:2" ht="14.1" customHeight="1">
      <c r="A963" s="4" t="s">
        <v>5</v>
      </c>
      <c r="B963" s="5">
        <v>0</v>
      </c>
    </row>
    <row r="964" spans="1:2" ht="14.1" customHeight="1">
      <c r="A964" s="4" t="s">
        <v>730</v>
      </c>
      <c r="B964" s="5">
        <v>0</v>
      </c>
    </row>
    <row r="965" spans="1:2" ht="14.1" customHeight="1">
      <c r="A965" s="4" t="s">
        <v>731</v>
      </c>
      <c r="B965" s="5">
        <v>0</v>
      </c>
    </row>
    <row r="966" spans="1:2" ht="14.1" customHeight="1">
      <c r="A966" s="4" t="s">
        <v>732</v>
      </c>
      <c r="B966" s="5">
        <v>0</v>
      </c>
    </row>
    <row r="967" spans="1:2" ht="14.1" customHeight="1">
      <c r="A967" s="4" t="s">
        <v>733</v>
      </c>
      <c r="B967" s="5">
        <v>0</v>
      </c>
    </row>
    <row r="968" spans="1:2" ht="14.1" customHeight="1">
      <c r="A968" s="4" t="s">
        <v>734</v>
      </c>
      <c r="B968" s="5">
        <v>0</v>
      </c>
    </row>
    <row r="969" spans="1:2" ht="14.1" customHeight="1">
      <c r="A969" s="4" t="s">
        <v>735</v>
      </c>
      <c r="B969" s="5">
        <v>0</v>
      </c>
    </row>
    <row r="970" spans="1:2" ht="14.1" customHeight="1">
      <c r="A970" s="4" t="s">
        <v>736</v>
      </c>
      <c r="B970" s="5">
        <v>0</v>
      </c>
    </row>
    <row r="971" spans="1:2" ht="14.1" customHeight="1">
      <c r="A971" s="3" t="s">
        <v>737</v>
      </c>
      <c r="B971" s="5">
        <v>1848</v>
      </c>
    </row>
    <row r="972" spans="1:2" ht="14.1" customHeight="1">
      <c r="A972" s="4" t="s">
        <v>3</v>
      </c>
      <c r="B972" s="5">
        <v>7</v>
      </c>
    </row>
    <row r="973" spans="1:2" ht="14.1" customHeight="1">
      <c r="A973" s="4" t="s">
        <v>4</v>
      </c>
      <c r="B973" s="5">
        <v>0</v>
      </c>
    </row>
    <row r="974" spans="1:2" ht="14.1" customHeight="1">
      <c r="A974" s="4" t="s">
        <v>5</v>
      </c>
      <c r="B974" s="5">
        <v>0</v>
      </c>
    </row>
    <row r="975" spans="1:2" ht="14.1" customHeight="1">
      <c r="A975" s="4" t="s">
        <v>738</v>
      </c>
      <c r="B975" s="5">
        <v>289</v>
      </c>
    </row>
    <row r="976" spans="1:2" ht="14.1" customHeight="1">
      <c r="A976" s="4" t="s">
        <v>739</v>
      </c>
      <c r="B976" s="5">
        <v>0</v>
      </c>
    </row>
    <row r="977" spans="1:2" ht="14.1" customHeight="1">
      <c r="A977" s="4" t="s">
        <v>740</v>
      </c>
      <c r="B977" s="5">
        <v>0</v>
      </c>
    </row>
    <row r="978" spans="1:2" ht="14.1" customHeight="1">
      <c r="A978" s="4" t="s">
        <v>741</v>
      </c>
      <c r="B978" s="5">
        <v>5</v>
      </c>
    </row>
    <row r="979" spans="1:2" ht="14.1" customHeight="1">
      <c r="A979" s="4" t="s">
        <v>742</v>
      </c>
      <c r="B979" s="5">
        <v>0</v>
      </c>
    </row>
    <row r="980" spans="1:2" ht="14.1" customHeight="1">
      <c r="A980" s="4" t="s">
        <v>743</v>
      </c>
      <c r="B980" s="5">
        <v>0</v>
      </c>
    </row>
    <row r="981" spans="1:2" ht="14.1" customHeight="1">
      <c r="A981" s="4" t="s">
        <v>744</v>
      </c>
      <c r="B981" s="5">
        <v>1547</v>
      </c>
    </row>
    <row r="982" spans="1:2" ht="14.1" customHeight="1">
      <c r="A982" s="3" t="s">
        <v>745</v>
      </c>
      <c r="B982" s="5">
        <v>0</v>
      </c>
    </row>
    <row r="983" spans="1:2" ht="14.1" customHeight="1">
      <c r="A983" s="4" t="s">
        <v>333</v>
      </c>
      <c r="B983" s="5">
        <v>0</v>
      </c>
    </row>
    <row r="984" spans="1:2" ht="14.1" customHeight="1">
      <c r="A984" s="4" t="s">
        <v>746</v>
      </c>
      <c r="B984" s="5">
        <v>0</v>
      </c>
    </row>
    <row r="985" spans="1:2" ht="14.1" customHeight="1">
      <c r="A985" s="4" t="s">
        <v>747</v>
      </c>
      <c r="B985" s="5">
        <v>0</v>
      </c>
    </row>
    <row r="986" spans="1:2" ht="14.1" customHeight="1">
      <c r="A986" s="4" t="s">
        <v>748</v>
      </c>
      <c r="B986" s="5">
        <v>0</v>
      </c>
    </row>
    <row r="987" spans="1:2" ht="14.1" customHeight="1">
      <c r="A987" s="4" t="s">
        <v>749</v>
      </c>
      <c r="B987" s="5">
        <v>0</v>
      </c>
    </row>
    <row r="988" spans="1:2" ht="14.1" customHeight="1">
      <c r="A988" s="3" t="s">
        <v>750</v>
      </c>
      <c r="B988" s="5">
        <v>1057</v>
      </c>
    </row>
    <row r="989" spans="1:2" ht="14.1" customHeight="1">
      <c r="A989" s="4" t="s">
        <v>751</v>
      </c>
      <c r="B989" s="5">
        <v>919</v>
      </c>
    </row>
    <row r="990" spans="1:2" ht="14.1" customHeight="1">
      <c r="A990" s="4" t="s">
        <v>752</v>
      </c>
      <c r="B990" s="5">
        <v>0</v>
      </c>
    </row>
    <row r="991" spans="1:2" ht="14.1" customHeight="1">
      <c r="A991" s="4" t="s">
        <v>753</v>
      </c>
      <c r="B991" s="5">
        <v>0</v>
      </c>
    </row>
    <row r="992" spans="1:2" ht="14.1" customHeight="1">
      <c r="A992" s="4" t="s">
        <v>754</v>
      </c>
      <c r="B992" s="5">
        <v>0</v>
      </c>
    </row>
    <row r="993" spans="1:2" ht="14.1" customHeight="1">
      <c r="A993" s="4" t="s">
        <v>755</v>
      </c>
      <c r="B993" s="5">
        <v>0</v>
      </c>
    </row>
    <row r="994" spans="1:2" ht="14.1" customHeight="1">
      <c r="A994" s="4" t="s">
        <v>756</v>
      </c>
      <c r="B994" s="5">
        <v>138</v>
      </c>
    </row>
    <row r="995" spans="1:2" ht="14.1" customHeight="1">
      <c r="A995" s="3" t="s">
        <v>757</v>
      </c>
      <c r="B995" s="5">
        <v>148</v>
      </c>
    </row>
    <row r="996" spans="1:2" ht="14.1" customHeight="1">
      <c r="A996" s="4" t="s">
        <v>758</v>
      </c>
      <c r="B996" s="5">
        <v>0</v>
      </c>
    </row>
    <row r="997" spans="1:2" ht="14.1" customHeight="1">
      <c r="A997" s="4" t="s">
        <v>759</v>
      </c>
      <c r="B997" s="5">
        <v>0</v>
      </c>
    </row>
    <row r="998" spans="1:2" ht="14.1" customHeight="1">
      <c r="A998" s="4" t="s">
        <v>760</v>
      </c>
      <c r="B998" s="5">
        <v>10</v>
      </c>
    </row>
    <row r="999" spans="1:2" ht="14.1" customHeight="1">
      <c r="A999" s="4" t="s">
        <v>761</v>
      </c>
      <c r="B999" s="5">
        <v>0</v>
      </c>
    </row>
    <row r="1000" spans="1:2" ht="14.1" customHeight="1">
      <c r="A1000" s="4" t="s">
        <v>762</v>
      </c>
      <c r="B1000" s="5">
        <v>0</v>
      </c>
    </row>
    <row r="1001" spans="1:2" ht="14.1" customHeight="1">
      <c r="A1001" s="4" t="s">
        <v>763</v>
      </c>
      <c r="B1001" s="5">
        <v>138</v>
      </c>
    </row>
    <row r="1002" spans="1:2" ht="14.1" customHeight="1">
      <c r="A1002" s="3" t="s">
        <v>764</v>
      </c>
      <c r="B1002" s="5">
        <v>0</v>
      </c>
    </row>
    <row r="1003" spans="1:2" ht="14.1" customHeight="1">
      <c r="A1003" s="4" t="s">
        <v>765</v>
      </c>
      <c r="B1003" s="5">
        <v>0</v>
      </c>
    </row>
    <row r="1004" spans="1:2" ht="14.1" customHeight="1">
      <c r="A1004" s="4" t="s">
        <v>766</v>
      </c>
      <c r="B1004" s="5">
        <v>0</v>
      </c>
    </row>
    <row r="1005" spans="1:2" ht="14.1" customHeight="1">
      <c r="A1005" s="4" t="s">
        <v>767</v>
      </c>
      <c r="B1005" s="5">
        <v>0</v>
      </c>
    </row>
    <row r="1006" spans="1:2" ht="14.1" customHeight="1">
      <c r="A1006" s="3" t="s">
        <v>768</v>
      </c>
      <c r="B1006" s="5">
        <v>175</v>
      </c>
    </row>
    <row r="1007" spans="1:2" ht="14.1" customHeight="1">
      <c r="A1007" s="4" t="s">
        <v>769</v>
      </c>
      <c r="B1007" s="5">
        <v>0</v>
      </c>
    </row>
    <row r="1008" spans="1:2" ht="14.1" customHeight="1">
      <c r="A1008" s="4" t="s">
        <v>770</v>
      </c>
      <c r="B1008" s="5">
        <v>175</v>
      </c>
    </row>
    <row r="1009" spans="1:2" ht="14.1" customHeight="1">
      <c r="A1009" s="1" t="s">
        <v>771</v>
      </c>
      <c r="B1009" s="2">
        <v>3378</v>
      </c>
    </row>
    <row r="1010" spans="1:2" ht="14.1" customHeight="1">
      <c r="A1010" s="3" t="s">
        <v>772</v>
      </c>
      <c r="B1010" s="2">
        <v>2497</v>
      </c>
    </row>
    <row r="1011" spans="1:2" ht="14.1" customHeight="1">
      <c r="A1011" s="4" t="s">
        <v>3</v>
      </c>
      <c r="B1011" s="2">
        <v>0</v>
      </c>
    </row>
    <row r="1012" spans="1:2" ht="14.1" customHeight="1">
      <c r="A1012" s="4" t="s">
        <v>4</v>
      </c>
      <c r="B1012" s="5">
        <v>0</v>
      </c>
    </row>
    <row r="1013" spans="1:2" ht="14.1" customHeight="1">
      <c r="A1013" s="4" t="s">
        <v>5</v>
      </c>
      <c r="B1013" s="5">
        <v>0</v>
      </c>
    </row>
    <row r="1014" spans="1:2" ht="14.1" customHeight="1">
      <c r="A1014" s="4" t="s">
        <v>773</v>
      </c>
      <c r="B1014" s="5">
        <v>10</v>
      </c>
    </row>
    <row r="1015" spans="1:2" ht="14.1" customHeight="1">
      <c r="A1015" s="4" t="s">
        <v>774</v>
      </c>
      <c r="B1015" s="5">
        <v>6</v>
      </c>
    </row>
    <row r="1016" spans="1:2" ht="14.1" customHeight="1">
      <c r="A1016" s="4" t="s">
        <v>775</v>
      </c>
      <c r="B1016" s="5">
        <v>67</v>
      </c>
    </row>
    <row r="1017" spans="1:2" ht="14.1" customHeight="1">
      <c r="A1017" s="4" t="s">
        <v>776</v>
      </c>
      <c r="B1017" s="5">
        <v>0</v>
      </c>
    </row>
    <row r="1018" spans="1:2" ht="14.1" customHeight="1">
      <c r="A1018" s="4" t="s">
        <v>777</v>
      </c>
      <c r="B1018" s="5">
        <v>0</v>
      </c>
    </row>
    <row r="1019" spans="1:2" ht="14.1" customHeight="1">
      <c r="A1019" s="4" t="s">
        <v>778</v>
      </c>
      <c r="B1019" s="5">
        <v>0</v>
      </c>
    </row>
    <row r="1020" spans="1:2" ht="14.1" customHeight="1">
      <c r="A1020" s="4" t="s">
        <v>779</v>
      </c>
      <c r="B1020" s="5">
        <v>0</v>
      </c>
    </row>
    <row r="1021" spans="1:2" ht="14.1" customHeight="1">
      <c r="A1021" s="4" t="s">
        <v>780</v>
      </c>
      <c r="B1021" s="5">
        <v>0</v>
      </c>
    </row>
    <row r="1022" spans="1:2" ht="14.1" customHeight="1">
      <c r="A1022" s="4" t="s">
        <v>781</v>
      </c>
      <c r="B1022" s="5">
        <v>-10</v>
      </c>
    </row>
    <row r="1023" spans="1:2" ht="14.1" customHeight="1">
      <c r="A1023" s="4" t="s">
        <v>782</v>
      </c>
      <c r="B1023" s="5">
        <v>0</v>
      </c>
    </row>
    <row r="1024" spans="1:2" ht="14.1" customHeight="1">
      <c r="A1024" s="4" t="s">
        <v>783</v>
      </c>
      <c r="B1024" s="5">
        <v>0</v>
      </c>
    </row>
    <row r="1025" spans="1:2" ht="14.1" customHeight="1">
      <c r="A1025" s="4" t="s">
        <v>784</v>
      </c>
      <c r="B1025" s="5">
        <v>0</v>
      </c>
    </row>
    <row r="1026" spans="1:2" ht="14.1" customHeight="1">
      <c r="A1026" s="4" t="s">
        <v>785</v>
      </c>
      <c r="B1026" s="5">
        <v>0</v>
      </c>
    </row>
    <row r="1027" spans="1:2" ht="14.1" customHeight="1">
      <c r="A1027" s="4" t="s">
        <v>786</v>
      </c>
      <c r="B1027" s="5">
        <v>0</v>
      </c>
    </row>
    <row r="1028" spans="1:2" ht="14.1" customHeight="1">
      <c r="A1028" s="4" t="s">
        <v>787</v>
      </c>
      <c r="B1028" s="5">
        <v>0</v>
      </c>
    </row>
    <row r="1029" spans="1:2" ht="14.1" customHeight="1">
      <c r="A1029" s="4" t="s">
        <v>788</v>
      </c>
      <c r="B1029" s="5">
        <v>0</v>
      </c>
    </row>
    <row r="1030" spans="1:2" ht="14.1" customHeight="1">
      <c r="A1030" s="4" t="s">
        <v>789</v>
      </c>
      <c r="B1030" s="5">
        <v>0</v>
      </c>
    </row>
    <row r="1031" spans="1:2" ht="14.1" customHeight="1">
      <c r="A1031" s="4" t="s">
        <v>790</v>
      </c>
      <c r="B1031" s="5">
        <v>0</v>
      </c>
    </row>
    <row r="1032" spans="1:2" ht="14.1" customHeight="1">
      <c r="A1032" s="4" t="s">
        <v>791</v>
      </c>
      <c r="B1032" s="5">
        <v>0</v>
      </c>
    </row>
    <row r="1033" spans="1:2" ht="14.1" customHeight="1">
      <c r="A1033" s="4" t="s">
        <v>792</v>
      </c>
      <c r="B1033" s="5">
        <v>0</v>
      </c>
    </row>
    <row r="1034" spans="1:2" ht="14.1" customHeight="1">
      <c r="A1034" s="4" t="s">
        <v>793</v>
      </c>
      <c r="B1034" s="5">
        <v>0</v>
      </c>
    </row>
    <row r="1035" spans="1:2" ht="14.1" customHeight="1">
      <c r="A1035" s="4" t="s">
        <v>794</v>
      </c>
      <c r="B1035" s="5">
        <v>0</v>
      </c>
    </row>
    <row r="1036" spans="1:2" ht="14.1" customHeight="1">
      <c r="A1036" s="4" t="s">
        <v>795</v>
      </c>
      <c r="B1036" s="5">
        <v>0</v>
      </c>
    </row>
    <row r="1037" spans="1:2" ht="14.1" customHeight="1">
      <c r="A1037" s="4" t="s">
        <v>796</v>
      </c>
      <c r="B1037" s="5">
        <v>0</v>
      </c>
    </row>
    <row r="1038" spans="1:2" ht="14.1" customHeight="1">
      <c r="A1038" s="4" t="s">
        <v>797</v>
      </c>
      <c r="B1038" s="5">
        <v>0</v>
      </c>
    </row>
    <row r="1039" spans="1:2" ht="14.1" customHeight="1">
      <c r="A1039" s="4" t="s">
        <v>798</v>
      </c>
      <c r="B1039" s="2">
        <v>2424</v>
      </c>
    </row>
    <row r="1040" spans="1:2" ht="14.1" customHeight="1">
      <c r="A1040" s="3" t="s">
        <v>799</v>
      </c>
      <c r="B1040" s="5">
        <v>0</v>
      </c>
    </row>
    <row r="1041" spans="1:2" ht="14.1" customHeight="1">
      <c r="A1041" s="4" t="s">
        <v>3</v>
      </c>
      <c r="B1041" s="5">
        <v>0</v>
      </c>
    </row>
    <row r="1042" spans="1:2" ht="14.1" customHeight="1">
      <c r="A1042" s="4" t="s">
        <v>4</v>
      </c>
      <c r="B1042" s="5">
        <v>0</v>
      </c>
    </row>
    <row r="1043" spans="1:2" ht="14.1" customHeight="1">
      <c r="A1043" s="4" t="s">
        <v>5</v>
      </c>
      <c r="B1043" s="5">
        <v>0</v>
      </c>
    </row>
    <row r="1044" spans="1:2" ht="14.1" customHeight="1">
      <c r="A1044" s="4" t="s">
        <v>800</v>
      </c>
      <c r="B1044" s="5">
        <v>0</v>
      </c>
    </row>
    <row r="1045" spans="1:2" ht="14.1" customHeight="1">
      <c r="A1045" s="4" t="s">
        <v>801</v>
      </c>
      <c r="B1045" s="5">
        <v>0</v>
      </c>
    </row>
    <row r="1046" spans="1:2" ht="14.1" customHeight="1">
      <c r="A1046" s="4" t="s">
        <v>802</v>
      </c>
      <c r="B1046" s="5">
        <v>0</v>
      </c>
    </row>
    <row r="1047" spans="1:2" ht="14.1" customHeight="1">
      <c r="A1047" s="4" t="s">
        <v>803</v>
      </c>
      <c r="B1047" s="5">
        <v>0</v>
      </c>
    </row>
    <row r="1048" spans="1:2" ht="14.1" customHeight="1">
      <c r="A1048" s="4" t="s">
        <v>804</v>
      </c>
      <c r="B1048" s="5">
        <v>0</v>
      </c>
    </row>
    <row r="1049" spans="1:2" ht="14.1" customHeight="1">
      <c r="A1049" s="4" t="s">
        <v>805</v>
      </c>
      <c r="B1049" s="5">
        <v>0</v>
      </c>
    </row>
    <row r="1050" spans="1:2" ht="14.1" customHeight="1">
      <c r="A1050" s="3" t="s">
        <v>806</v>
      </c>
      <c r="B1050" s="5">
        <v>0</v>
      </c>
    </row>
    <row r="1051" spans="1:2" ht="14.1" customHeight="1">
      <c r="A1051" s="4" t="s">
        <v>3</v>
      </c>
      <c r="B1051" s="5">
        <v>0</v>
      </c>
    </row>
    <row r="1052" spans="1:2" ht="14.1" customHeight="1">
      <c r="A1052" s="4" t="s">
        <v>4</v>
      </c>
      <c r="B1052" s="5">
        <v>0</v>
      </c>
    </row>
    <row r="1053" spans="1:2" ht="14.1" customHeight="1">
      <c r="A1053" s="4" t="s">
        <v>5</v>
      </c>
      <c r="B1053" s="5">
        <v>0</v>
      </c>
    </row>
    <row r="1054" spans="1:2" ht="14.1" customHeight="1">
      <c r="A1054" s="4" t="s">
        <v>807</v>
      </c>
      <c r="B1054" s="5">
        <v>0</v>
      </c>
    </row>
    <row r="1055" spans="1:2" ht="14.1" customHeight="1">
      <c r="A1055" s="4" t="s">
        <v>808</v>
      </c>
      <c r="B1055" s="5">
        <v>0</v>
      </c>
    </row>
    <row r="1056" spans="1:2" ht="14.1" customHeight="1">
      <c r="A1056" s="4" t="s">
        <v>809</v>
      </c>
      <c r="B1056" s="5">
        <v>0</v>
      </c>
    </row>
    <row r="1057" spans="1:2" ht="14.1" customHeight="1">
      <c r="A1057" s="4" t="s">
        <v>810</v>
      </c>
      <c r="B1057" s="5">
        <v>0</v>
      </c>
    </row>
    <row r="1058" spans="1:2" ht="14.1" customHeight="1">
      <c r="A1058" s="4" t="s">
        <v>811</v>
      </c>
      <c r="B1058" s="5">
        <v>0</v>
      </c>
    </row>
    <row r="1059" spans="1:2" ht="14.1" customHeight="1">
      <c r="A1059" s="4" t="s">
        <v>812</v>
      </c>
      <c r="B1059" s="5">
        <v>0</v>
      </c>
    </row>
    <row r="1060" spans="1:2" ht="14.1" customHeight="1">
      <c r="A1060" s="3" t="s">
        <v>813</v>
      </c>
      <c r="B1060" s="2">
        <v>0</v>
      </c>
    </row>
    <row r="1061" spans="1:2" ht="14.1" customHeight="1">
      <c r="A1061" s="4" t="s">
        <v>1090</v>
      </c>
      <c r="B1061" s="2">
        <v>0</v>
      </c>
    </row>
    <row r="1062" spans="1:2" ht="14.1" customHeight="1">
      <c r="A1062" s="4" t="s">
        <v>814</v>
      </c>
      <c r="B1062" s="5">
        <v>0</v>
      </c>
    </row>
    <row r="1063" spans="1:2" ht="14.1" customHeight="1">
      <c r="A1063" s="4" t="s">
        <v>815</v>
      </c>
      <c r="B1063" s="5">
        <v>0</v>
      </c>
    </row>
    <row r="1064" spans="1:2" ht="14.1" customHeight="1">
      <c r="A1064" s="4" t="s">
        <v>816</v>
      </c>
      <c r="B1064" s="5">
        <v>0</v>
      </c>
    </row>
    <row r="1065" spans="1:2" ht="14.1" customHeight="1">
      <c r="A1065" s="3" t="s">
        <v>817</v>
      </c>
      <c r="B1065" s="5">
        <v>0</v>
      </c>
    </row>
    <row r="1066" spans="1:2" ht="14.1" customHeight="1">
      <c r="A1066" s="4" t="s">
        <v>3</v>
      </c>
      <c r="B1066" s="5">
        <v>0</v>
      </c>
    </row>
    <row r="1067" spans="1:2" ht="14.1" customHeight="1">
      <c r="A1067" s="4" t="s">
        <v>4</v>
      </c>
      <c r="B1067" s="5">
        <v>0</v>
      </c>
    </row>
    <row r="1068" spans="1:2" ht="14.1" customHeight="1">
      <c r="A1068" s="4" t="s">
        <v>5</v>
      </c>
      <c r="B1068" s="5">
        <v>0</v>
      </c>
    </row>
    <row r="1069" spans="1:2" ht="14.1" customHeight="1">
      <c r="A1069" s="4" t="s">
        <v>804</v>
      </c>
      <c r="B1069" s="5">
        <v>0</v>
      </c>
    </row>
    <row r="1070" spans="1:2" ht="14.1" customHeight="1">
      <c r="A1070" s="4" t="s">
        <v>818</v>
      </c>
      <c r="B1070" s="5">
        <v>0</v>
      </c>
    </row>
    <row r="1071" spans="1:2" ht="14.1" customHeight="1">
      <c r="A1071" s="4" t="s">
        <v>819</v>
      </c>
      <c r="B1071" s="5">
        <v>0</v>
      </c>
    </row>
    <row r="1072" spans="1:2" ht="14.1" customHeight="1">
      <c r="A1072" s="3" t="s">
        <v>820</v>
      </c>
      <c r="B1072" s="5">
        <v>881</v>
      </c>
    </row>
    <row r="1073" spans="1:2" ht="14.1" customHeight="1">
      <c r="A1073" s="4" t="s">
        <v>821</v>
      </c>
      <c r="B1073" s="5">
        <v>0</v>
      </c>
    </row>
    <row r="1074" spans="1:2" ht="14.1" customHeight="1">
      <c r="A1074" s="4" t="s">
        <v>822</v>
      </c>
      <c r="B1074" s="5">
        <v>0</v>
      </c>
    </row>
    <row r="1075" spans="1:2" ht="14.1" customHeight="1">
      <c r="A1075" s="4" t="s">
        <v>823</v>
      </c>
      <c r="B1075" s="5">
        <v>0</v>
      </c>
    </row>
    <row r="1076" spans="1:2" ht="14.1" customHeight="1">
      <c r="A1076" s="4" t="s">
        <v>824</v>
      </c>
      <c r="B1076" s="5">
        <v>881</v>
      </c>
    </row>
    <row r="1077" spans="1:2" ht="14.1" customHeight="1">
      <c r="A1077" s="3" t="s">
        <v>825</v>
      </c>
      <c r="B1077" s="5">
        <v>0</v>
      </c>
    </row>
    <row r="1078" spans="1:2" ht="14.1" customHeight="1">
      <c r="A1078" s="4" t="s">
        <v>826</v>
      </c>
      <c r="B1078" s="5">
        <v>0</v>
      </c>
    </row>
    <row r="1079" spans="1:2" ht="14.1" customHeight="1">
      <c r="A1079" s="4" t="s">
        <v>827</v>
      </c>
      <c r="B1079" s="5">
        <v>0</v>
      </c>
    </row>
    <row r="1080" spans="1:2" ht="14.1" customHeight="1">
      <c r="A1080" s="1" t="s">
        <v>828</v>
      </c>
      <c r="B1080" s="2">
        <v>-11</v>
      </c>
    </row>
    <row r="1081" spans="1:2" ht="14.1" customHeight="1">
      <c r="A1081" s="3" t="s">
        <v>829</v>
      </c>
      <c r="B1081" s="5">
        <v>0</v>
      </c>
    </row>
    <row r="1082" spans="1:2" ht="14.1" customHeight="1">
      <c r="A1082" s="4" t="s">
        <v>3</v>
      </c>
      <c r="B1082" s="5">
        <v>0</v>
      </c>
    </row>
    <row r="1083" spans="1:2" ht="14.1" customHeight="1">
      <c r="A1083" s="4" t="s">
        <v>4</v>
      </c>
      <c r="B1083" s="5">
        <v>0</v>
      </c>
    </row>
    <row r="1084" spans="1:2" ht="14.1" customHeight="1">
      <c r="A1084" s="4" t="s">
        <v>5</v>
      </c>
      <c r="B1084" s="5">
        <v>0</v>
      </c>
    </row>
    <row r="1085" spans="1:2" ht="14.1" customHeight="1">
      <c r="A1085" s="4" t="s">
        <v>830</v>
      </c>
      <c r="B1085" s="5">
        <v>0</v>
      </c>
    </row>
    <row r="1086" spans="1:2" ht="14.1" customHeight="1">
      <c r="A1086" s="4" t="s">
        <v>831</v>
      </c>
      <c r="B1086" s="5">
        <v>0</v>
      </c>
    </row>
    <row r="1087" spans="1:2" ht="14.1" customHeight="1">
      <c r="A1087" s="4" t="s">
        <v>832</v>
      </c>
      <c r="B1087" s="5">
        <v>0</v>
      </c>
    </row>
    <row r="1088" spans="1:2" ht="14.1" customHeight="1">
      <c r="A1088" s="4" t="s">
        <v>833</v>
      </c>
      <c r="B1088" s="5">
        <v>0</v>
      </c>
    </row>
    <row r="1089" spans="1:2" ht="14.1" customHeight="1">
      <c r="A1089" s="4" t="s">
        <v>834</v>
      </c>
      <c r="B1089" s="5">
        <v>0</v>
      </c>
    </row>
    <row r="1090" spans="1:2" ht="14.1" customHeight="1">
      <c r="A1090" s="4" t="s">
        <v>835</v>
      </c>
      <c r="B1090" s="5">
        <v>0</v>
      </c>
    </row>
    <row r="1091" spans="1:2" ht="14.1" customHeight="1">
      <c r="A1091" s="3" t="s">
        <v>836</v>
      </c>
      <c r="B1091" s="5">
        <v>0</v>
      </c>
    </row>
    <row r="1092" spans="1:2" ht="14.1" customHeight="1">
      <c r="A1092" s="4" t="s">
        <v>3</v>
      </c>
      <c r="B1092" s="5">
        <v>0</v>
      </c>
    </row>
    <row r="1093" spans="1:2" ht="14.1" customHeight="1">
      <c r="A1093" s="4" t="s">
        <v>4</v>
      </c>
      <c r="B1093" s="5">
        <v>0</v>
      </c>
    </row>
    <row r="1094" spans="1:2" ht="14.1" customHeight="1">
      <c r="A1094" s="4" t="s">
        <v>5</v>
      </c>
      <c r="B1094" s="5">
        <v>0</v>
      </c>
    </row>
    <row r="1095" spans="1:2" ht="14.1" customHeight="1">
      <c r="A1095" s="4" t="s">
        <v>837</v>
      </c>
      <c r="B1095" s="5">
        <v>0</v>
      </c>
    </row>
    <row r="1096" spans="1:2" ht="14.1" customHeight="1">
      <c r="A1096" s="4" t="s">
        <v>838</v>
      </c>
      <c r="B1096" s="5">
        <v>0</v>
      </c>
    </row>
    <row r="1097" spans="1:2" ht="14.1" customHeight="1">
      <c r="A1097" s="4" t="s">
        <v>839</v>
      </c>
      <c r="B1097" s="5">
        <v>0</v>
      </c>
    </row>
    <row r="1098" spans="1:2" ht="14.1" customHeight="1">
      <c r="A1098" s="4" t="s">
        <v>840</v>
      </c>
      <c r="B1098" s="5">
        <v>0</v>
      </c>
    </row>
    <row r="1099" spans="1:2" ht="14.1" customHeight="1">
      <c r="A1099" s="4" t="s">
        <v>841</v>
      </c>
      <c r="B1099" s="5">
        <v>0</v>
      </c>
    </row>
    <row r="1100" spans="1:2" ht="14.1" customHeight="1">
      <c r="A1100" s="4" t="s">
        <v>842</v>
      </c>
      <c r="B1100" s="5">
        <v>0</v>
      </c>
    </row>
    <row r="1101" spans="1:2" ht="14.1" customHeight="1">
      <c r="A1101" s="4" t="s">
        <v>843</v>
      </c>
      <c r="B1101" s="5">
        <v>0</v>
      </c>
    </row>
    <row r="1102" spans="1:2" ht="14.1" customHeight="1">
      <c r="A1102" s="4" t="s">
        <v>844</v>
      </c>
      <c r="B1102" s="5">
        <v>0</v>
      </c>
    </row>
    <row r="1103" spans="1:2" ht="14.1" customHeight="1">
      <c r="A1103" s="4" t="s">
        <v>845</v>
      </c>
      <c r="B1103" s="5">
        <v>0</v>
      </c>
    </row>
    <row r="1104" spans="1:2" ht="14.1" customHeight="1">
      <c r="A1104" s="4" t="s">
        <v>846</v>
      </c>
      <c r="B1104" s="5">
        <v>0</v>
      </c>
    </row>
    <row r="1105" spans="1:2" ht="14.1" customHeight="1">
      <c r="A1105" s="4" t="s">
        <v>847</v>
      </c>
      <c r="B1105" s="5">
        <v>0</v>
      </c>
    </row>
    <row r="1106" spans="1:2" ht="14.1" customHeight="1">
      <c r="A1106" s="4" t="s">
        <v>848</v>
      </c>
      <c r="B1106" s="5">
        <v>0</v>
      </c>
    </row>
    <row r="1107" spans="1:2" ht="14.1" customHeight="1">
      <c r="A1107" s="3" t="s">
        <v>849</v>
      </c>
      <c r="B1107" s="5">
        <v>0</v>
      </c>
    </row>
    <row r="1108" spans="1:2" ht="14.1" customHeight="1">
      <c r="A1108" s="4" t="s">
        <v>3</v>
      </c>
      <c r="B1108" s="5">
        <v>0</v>
      </c>
    </row>
    <row r="1109" spans="1:2" ht="14.1" customHeight="1">
      <c r="A1109" s="4" t="s">
        <v>4</v>
      </c>
      <c r="B1109" s="5">
        <v>0</v>
      </c>
    </row>
    <row r="1110" spans="1:2" ht="14.1" customHeight="1">
      <c r="A1110" s="4" t="s">
        <v>5</v>
      </c>
      <c r="B1110" s="5">
        <v>0</v>
      </c>
    </row>
    <row r="1111" spans="1:2" ht="14.1" customHeight="1">
      <c r="A1111" s="4" t="s">
        <v>850</v>
      </c>
      <c r="B1111" s="5">
        <v>0</v>
      </c>
    </row>
    <row r="1112" spans="1:2" ht="14.1" customHeight="1">
      <c r="A1112" s="3" t="s">
        <v>851</v>
      </c>
      <c r="B1112" s="5">
        <v>-431</v>
      </c>
    </row>
    <row r="1113" spans="1:2" ht="14.1" customHeight="1">
      <c r="A1113" s="4" t="s">
        <v>3</v>
      </c>
      <c r="B1113" s="5">
        <v>0</v>
      </c>
    </row>
    <row r="1114" spans="1:2" ht="14.1" customHeight="1">
      <c r="A1114" s="4" t="s">
        <v>4</v>
      </c>
      <c r="B1114" s="5">
        <v>0</v>
      </c>
    </row>
    <row r="1115" spans="1:2" ht="14.1" customHeight="1">
      <c r="A1115" s="4" t="s">
        <v>5</v>
      </c>
      <c r="B1115" s="5">
        <v>0</v>
      </c>
    </row>
    <row r="1116" spans="1:2" ht="14.1" customHeight="1">
      <c r="A1116" s="4" t="s">
        <v>852</v>
      </c>
      <c r="B1116" s="5">
        <v>0</v>
      </c>
    </row>
    <row r="1117" spans="1:2" ht="14.1" customHeight="1">
      <c r="A1117" s="4" t="s">
        <v>853</v>
      </c>
      <c r="B1117" s="5">
        <v>0</v>
      </c>
    </row>
    <row r="1118" spans="1:2" ht="14.1" customHeight="1">
      <c r="A1118" s="4" t="s">
        <v>854</v>
      </c>
      <c r="B1118" s="5">
        <v>0</v>
      </c>
    </row>
    <row r="1119" spans="1:2" ht="14.1" customHeight="1">
      <c r="A1119" s="4" t="s">
        <v>855</v>
      </c>
      <c r="B1119" s="5">
        <v>0</v>
      </c>
    </row>
    <row r="1120" spans="1:2" ht="14.1" customHeight="1">
      <c r="A1120" s="4" t="s">
        <v>856</v>
      </c>
      <c r="B1120" s="5">
        <v>0</v>
      </c>
    </row>
    <row r="1121" spans="1:2" ht="14.1" customHeight="1">
      <c r="A1121" s="4" t="s">
        <v>857</v>
      </c>
      <c r="B1121" s="5">
        <v>-541</v>
      </c>
    </row>
    <row r="1122" spans="1:2" ht="14.1" customHeight="1">
      <c r="A1122" s="4" t="s">
        <v>858</v>
      </c>
      <c r="B1122" s="5">
        <v>0</v>
      </c>
    </row>
    <row r="1123" spans="1:2" ht="14.1" customHeight="1">
      <c r="A1123" s="4" t="s">
        <v>804</v>
      </c>
      <c r="B1123" s="5">
        <v>0</v>
      </c>
    </row>
    <row r="1124" spans="1:2" ht="14.1" customHeight="1">
      <c r="A1124" s="4" t="s">
        <v>859</v>
      </c>
      <c r="B1124" s="5">
        <v>0</v>
      </c>
    </row>
    <row r="1125" spans="1:2" ht="14.1" customHeight="1">
      <c r="A1125" s="4" t="s">
        <v>860</v>
      </c>
      <c r="B1125" s="5">
        <v>110</v>
      </c>
    </row>
    <row r="1126" spans="1:2" ht="14.1" customHeight="1">
      <c r="A1126" s="3" t="s">
        <v>861</v>
      </c>
      <c r="B1126" s="5">
        <v>287</v>
      </c>
    </row>
    <row r="1127" spans="1:2" ht="14.1" customHeight="1">
      <c r="A1127" s="4" t="s">
        <v>3</v>
      </c>
      <c r="B1127" s="5">
        <v>174</v>
      </c>
    </row>
    <row r="1128" spans="1:2" ht="14.1" customHeight="1">
      <c r="A1128" s="4" t="s">
        <v>4</v>
      </c>
      <c r="B1128" s="5">
        <v>0</v>
      </c>
    </row>
    <row r="1129" spans="1:2" ht="14.1" customHeight="1">
      <c r="A1129" s="4" t="s">
        <v>5</v>
      </c>
      <c r="B1129" s="5">
        <v>0</v>
      </c>
    </row>
    <row r="1130" spans="1:2" ht="14.1" customHeight="1">
      <c r="A1130" s="4" t="s">
        <v>862</v>
      </c>
      <c r="B1130" s="5">
        <v>0</v>
      </c>
    </row>
    <row r="1131" spans="1:2" ht="14.1" customHeight="1">
      <c r="A1131" s="4" t="s">
        <v>863</v>
      </c>
      <c r="B1131" s="5">
        <v>0</v>
      </c>
    </row>
    <row r="1132" spans="1:2" ht="14.1" customHeight="1">
      <c r="A1132" s="4" t="s">
        <v>864</v>
      </c>
      <c r="B1132" s="5">
        <v>0</v>
      </c>
    </row>
    <row r="1133" spans="1:2" ht="14.1" customHeight="1">
      <c r="A1133" s="4" t="s">
        <v>865</v>
      </c>
      <c r="B1133" s="5">
        <v>0</v>
      </c>
    </row>
    <row r="1134" spans="1:2" ht="14.1" customHeight="1">
      <c r="A1134" s="4" t="s">
        <v>866</v>
      </c>
      <c r="B1134" s="5">
        <v>113</v>
      </c>
    </row>
    <row r="1135" spans="1:2" ht="14.1" customHeight="1">
      <c r="A1135" s="3" t="s">
        <v>867</v>
      </c>
      <c r="B1135" s="5">
        <v>0</v>
      </c>
    </row>
    <row r="1136" spans="1:2" ht="14.1" customHeight="1">
      <c r="A1136" s="4" t="s">
        <v>3</v>
      </c>
      <c r="B1136" s="5">
        <v>0</v>
      </c>
    </row>
    <row r="1137" spans="1:2" ht="14.1" customHeight="1">
      <c r="A1137" s="4" t="s">
        <v>4</v>
      </c>
      <c r="B1137" s="5">
        <v>0</v>
      </c>
    </row>
    <row r="1138" spans="1:2" ht="14.1" customHeight="1">
      <c r="A1138" s="4" t="s">
        <v>5</v>
      </c>
      <c r="B1138" s="5">
        <v>0</v>
      </c>
    </row>
    <row r="1139" spans="1:2" ht="14.1" customHeight="1">
      <c r="A1139" s="4" t="s">
        <v>868</v>
      </c>
      <c r="B1139" s="5">
        <v>0</v>
      </c>
    </row>
    <row r="1140" spans="1:2" ht="14.1" customHeight="1">
      <c r="A1140" s="4" t="s">
        <v>869</v>
      </c>
      <c r="B1140" s="5">
        <v>0</v>
      </c>
    </row>
    <row r="1141" spans="1:2" ht="14.1" customHeight="1">
      <c r="A1141" s="4" t="s">
        <v>870</v>
      </c>
      <c r="B1141" s="5">
        <v>0</v>
      </c>
    </row>
    <row r="1142" spans="1:2" ht="14.1" customHeight="1">
      <c r="A1142" s="3" t="s">
        <v>871</v>
      </c>
      <c r="B1142" s="2">
        <v>133</v>
      </c>
    </row>
    <row r="1143" spans="1:2" ht="14.1" customHeight="1">
      <c r="A1143" s="4" t="s">
        <v>3</v>
      </c>
      <c r="B1143" s="5">
        <v>0</v>
      </c>
    </row>
    <row r="1144" spans="1:2" ht="14.1" customHeight="1">
      <c r="A1144" s="4" t="s">
        <v>4</v>
      </c>
      <c r="B1144" s="5">
        <v>0</v>
      </c>
    </row>
    <row r="1145" spans="1:2" ht="14.1" customHeight="1">
      <c r="A1145" s="4" t="s">
        <v>5</v>
      </c>
      <c r="B1145" s="5">
        <v>0</v>
      </c>
    </row>
    <row r="1146" spans="1:2" ht="14.1" customHeight="1">
      <c r="A1146" s="4" t="s">
        <v>872</v>
      </c>
      <c r="B1146" s="5">
        <v>0</v>
      </c>
    </row>
    <row r="1147" spans="1:2" ht="14.1" customHeight="1">
      <c r="A1147" s="4" t="s">
        <v>873</v>
      </c>
      <c r="B1147" s="2">
        <v>100</v>
      </c>
    </row>
    <row r="1148" spans="1:2" ht="14.1" customHeight="1">
      <c r="A1148" s="4" t="s">
        <v>874</v>
      </c>
      <c r="B1148" s="2">
        <v>33</v>
      </c>
    </row>
    <row r="1149" spans="1:2" ht="14.1" customHeight="1">
      <c r="A1149" s="3" t="s">
        <v>875</v>
      </c>
      <c r="B1149" s="5">
        <v>0</v>
      </c>
    </row>
    <row r="1150" spans="1:2" ht="14.1" customHeight="1">
      <c r="A1150" s="4" t="s">
        <v>876</v>
      </c>
      <c r="B1150" s="5">
        <v>0</v>
      </c>
    </row>
    <row r="1151" spans="1:2" ht="14.1" customHeight="1">
      <c r="A1151" s="4" t="s">
        <v>877</v>
      </c>
      <c r="B1151" s="5">
        <v>0</v>
      </c>
    </row>
    <row r="1152" spans="1:2" ht="14.1" customHeight="1">
      <c r="A1152" s="4" t="s">
        <v>878</v>
      </c>
      <c r="B1152" s="5">
        <v>0</v>
      </c>
    </row>
    <row r="1153" spans="1:2" ht="14.1" customHeight="1">
      <c r="A1153" s="4" t="s">
        <v>879</v>
      </c>
      <c r="B1153" s="5">
        <v>0</v>
      </c>
    </row>
    <row r="1154" spans="1:2" ht="14.1" customHeight="1">
      <c r="A1154" s="4" t="s">
        <v>880</v>
      </c>
      <c r="B1154" s="5">
        <v>0</v>
      </c>
    </row>
    <row r="1155" spans="1:2" ht="14.1" customHeight="1">
      <c r="A1155" s="6" t="s">
        <v>881</v>
      </c>
      <c r="B1155" s="5">
        <v>0</v>
      </c>
    </row>
    <row r="1156" spans="1:2" ht="14.1" customHeight="1">
      <c r="A1156" s="1" t="s">
        <v>882</v>
      </c>
      <c r="B1156" s="2">
        <v>454</v>
      </c>
    </row>
    <row r="1157" spans="1:2" ht="14.1" customHeight="1">
      <c r="A1157" s="3" t="s">
        <v>883</v>
      </c>
      <c r="B1157" s="5">
        <v>123</v>
      </c>
    </row>
    <row r="1158" spans="1:2" ht="14.1" customHeight="1">
      <c r="A1158" s="4" t="s">
        <v>3</v>
      </c>
      <c r="B1158" s="5">
        <v>0</v>
      </c>
    </row>
    <row r="1159" spans="1:2" ht="14.1" customHeight="1">
      <c r="A1159" s="4" t="s">
        <v>4</v>
      </c>
      <c r="B1159" s="5">
        <v>0</v>
      </c>
    </row>
    <row r="1160" spans="1:2" ht="14.1" customHeight="1">
      <c r="A1160" s="4" t="s">
        <v>5</v>
      </c>
      <c r="B1160" s="5">
        <v>0</v>
      </c>
    </row>
    <row r="1161" spans="1:2" ht="14.1" customHeight="1">
      <c r="A1161" s="4" t="s">
        <v>884</v>
      </c>
      <c r="B1161" s="5">
        <v>0</v>
      </c>
    </row>
    <row r="1162" spans="1:2" ht="14.1" customHeight="1">
      <c r="A1162" s="4" t="s">
        <v>1091</v>
      </c>
      <c r="B1162" s="5">
        <v>0</v>
      </c>
    </row>
    <row r="1163" spans="1:2" ht="14.1" customHeight="1">
      <c r="A1163" s="4" t="s">
        <v>885</v>
      </c>
      <c r="B1163" s="5">
        <v>-6</v>
      </c>
    </row>
    <row r="1164" spans="1:2" ht="14.1" customHeight="1">
      <c r="A1164" s="4" t="s">
        <v>886</v>
      </c>
      <c r="B1164" s="5">
        <v>0</v>
      </c>
    </row>
    <row r="1165" spans="1:2" ht="14.1" customHeight="1">
      <c r="A1165" s="4" t="s">
        <v>12</v>
      </c>
      <c r="B1165" s="5">
        <v>0</v>
      </c>
    </row>
    <row r="1166" spans="1:2" ht="14.1" customHeight="1">
      <c r="A1166" s="4" t="s">
        <v>887</v>
      </c>
      <c r="B1166" s="5">
        <v>129</v>
      </c>
    </row>
    <row r="1167" spans="1:2" ht="14.1" customHeight="1">
      <c r="A1167" s="3" t="s">
        <v>888</v>
      </c>
      <c r="B1167" s="5">
        <v>46</v>
      </c>
    </row>
    <row r="1168" spans="1:2" ht="14.1" customHeight="1">
      <c r="A1168" s="4" t="s">
        <v>3</v>
      </c>
      <c r="B1168" s="5">
        <v>0</v>
      </c>
    </row>
    <row r="1169" spans="1:2" ht="14.1" customHeight="1">
      <c r="A1169" s="4" t="s">
        <v>4</v>
      </c>
      <c r="B1169" s="5">
        <v>0</v>
      </c>
    </row>
    <row r="1170" spans="1:2" ht="14.1" customHeight="1">
      <c r="A1170" s="4" t="s">
        <v>5</v>
      </c>
      <c r="B1170" s="5">
        <v>0</v>
      </c>
    </row>
    <row r="1171" spans="1:2" ht="14.1" customHeight="1">
      <c r="A1171" s="4" t="s">
        <v>889</v>
      </c>
      <c r="B1171" s="5">
        <v>9</v>
      </c>
    </row>
    <row r="1172" spans="1:2" ht="14.1" customHeight="1">
      <c r="A1172" s="4" t="s">
        <v>890</v>
      </c>
      <c r="B1172" s="5">
        <v>3</v>
      </c>
    </row>
    <row r="1173" spans="1:2" ht="14.1" customHeight="1">
      <c r="A1173" s="4" t="s">
        <v>891</v>
      </c>
      <c r="B1173" s="5">
        <v>34</v>
      </c>
    </row>
    <row r="1174" spans="1:2" ht="14.1" customHeight="1">
      <c r="A1174" s="3" t="s">
        <v>892</v>
      </c>
      <c r="B1174" s="5">
        <v>281</v>
      </c>
    </row>
    <row r="1175" spans="1:2" ht="14.1" customHeight="1">
      <c r="A1175" s="4" t="s">
        <v>3</v>
      </c>
      <c r="B1175" s="5">
        <v>0</v>
      </c>
    </row>
    <row r="1176" spans="1:2" ht="14.1" customHeight="1">
      <c r="A1176" s="4" t="s">
        <v>4</v>
      </c>
      <c r="B1176" s="5">
        <v>0</v>
      </c>
    </row>
    <row r="1177" spans="1:2" ht="14.1" customHeight="1">
      <c r="A1177" s="4" t="s">
        <v>5</v>
      </c>
      <c r="B1177" s="5">
        <v>0</v>
      </c>
    </row>
    <row r="1178" spans="1:2" ht="14.1" customHeight="1">
      <c r="A1178" s="4" t="s">
        <v>893</v>
      </c>
      <c r="B1178" s="5">
        <v>-11</v>
      </c>
    </row>
    <row r="1179" spans="1:2" ht="14.1" customHeight="1">
      <c r="A1179" s="4" t="s">
        <v>894</v>
      </c>
      <c r="B1179" s="5">
        <v>292</v>
      </c>
    </row>
    <row r="1180" spans="1:2" ht="14.1" customHeight="1">
      <c r="A1180" s="3" t="s">
        <v>895</v>
      </c>
      <c r="B1180" s="5">
        <v>4</v>
      </c>
    </row>
    <row r="1181" spans="1:2" ht="14.1" customHeight="1">
      <c r="A1181" s="4" t="s">
        <v>896</v>
      </c>
      <c r="B1181" s="5">
        <v>0</v>
      </c>
    </row>
    <row r="1182" spans="1:2" ht="14.1" customHeight="1">
      <c r="A1182" s="4" t="s">
        <v>897</v>
      </c>
      <c r="B1182" s="5">
        <v>4</v>
      </c>
    </row>
    <row r="1183" spans="1:2" ht="14.1" customHeight="1">
      <c r="A1183" s="1" t="s">
        <v>898</v>
      </c>
      <c r="B1183" s="2">
        <v>0</v>
      </c>
    </row>
    <row r="1184" spans="1:2" ht="14.1" customHeight="1">
      <c r="A1184" s="3" t="s">
        <v>899</v>
      </c>
      <c r="B1184" s="5">
        <v>0</v>
      </c>
    </row>
    <row r="1185" spans="1:2" ht="14.1" customHeight="1">
      <c r="A1185" s="4" t="s">
        <v>3</v>
      </c>
      <c r="B1185" s="5">
        <v>0</v>
      </c>
    </row>
    <row r="1186" spans="1:2" ht="14.1" customHeight="1">
      <c r="A1186" s="4" t="s">
        <v>4</v>
      </c>
      <c r="B1186" s="5">
        <v>0</v>
      </c>
    </row>
    <row r="1187" spans="1:2" ht="14.1" customHeight="1">
      <c r="A1187" s="4" t="s">
        <v>5</v>
      </c>
      <c r="B1187" s="5">
        <v>0</v>
      </c>
    </row>
    <row r="1188" spans="1:2" ht="14.1" customHeight="1">
      <c r="A1188" s="4" t="s">
        <v>900</v>
      </c>
      <c r="B1188" s="5">
        <v>0</v>
      </c>
    </row>
    <row r="1189" spans="1:2" ht="14.1" customHeight="1">
      <c r="A1189" s="4" t="s">
        <v>12</v>
      </c>
      <c r="B1189" s="5">
        <v>0</v>
      </c>
    </row>
    <row r="1190" spans="1:2" ht="14.1" customHeight="1">
      <c r="A1190" s="4" t="s">
        <v>901</v>
      </c>
      <c r="B1190" s="5">
        <v>0</v>
      </c>
    </row>
    <row r="1191" spans="1:2" ht="14.1" customHeight="1">
      <c r="A1191" s="3" t="s">
        <v>902</v>
      </c>
      <c r="B1191" s="2">
        <v>0</v>
      </c>
    </row>
    <row r="1192" spans="1:2" ht="14.1" customHeight="1">
      <c r="A1192" s="4" t="s">
        <v>903</v>
      </c>
      <c r="B1192" s="5">
        <v>0</v>
      </c>
    </row>
    <row r="1193" spans="1:2" ht="14.1" customHeight="1">
      <c r="A1193" s="4" t="s">
        <v>904</v>
      </c>
      <c r="B1193" s="5">
        <v>0</v>
      </c>
    </row>
    <row r="1194" spans="1:2" ht="14.1" customHeight="1">
      <c r="A1194" s="4" t="s">
        <v>905</v>
      </c>
      <c r="B1194" s="5">
        <v>0</v>
      </c>
    </row>
    <row r="1195" spans="1:2" ht="14.1" customHeight="1">
      <c r="A1195" s="4" t="s">
        <v>906</v>
      </c>
      <c r="B1195" s="5">
        <v>0</v>
      </c>
    </row>
    <row r="1196" spans="1:2" ht="14.1" customHeight="1">
      <c r="A1196" s="4" t="s">
        <v>907</v>
      </c>
      <c r="B1196" s="5">
        <v>0</v>
      </c>
    </row>
    <row r="1197" spans="1:2" ht="14.1" customHeight="1">
      <c r="A1197" s="4" t="s">
        <v>908</v>
      </c>
      <c r="B1197" s="5">
        <v>0</v>
      </c>
    </row>
    <row r="1198" spans="1:2" ht="14.1" customHeight="1">
      <c r="A1198" s="4" t="s">
        <v>909</v>
      </c>
      <c r="B1198" s="5">
        <v>0</v>
      </c>
    </row>
    <row r="1199" spans="1:2" ht="14.1" customHeight="1">
      <c r="A1199" s="4" t="s">
        <v>910</v>
      </c>
      <c r="B1199" s="5">
        <v>0</v>
      </c>
    </row>
    <row r="1200" spans="1:2" ht="14.1" customHeight="1">
      <c r="A1200" s="4" t="s">
        <v>911</v>
      </c>
      <c r="B1200" s="2">
        <v>0</v>
      </c>
    </row>
    <row r="1201" spans="1:2" ht="14.1" customHeight="1">
      <c r="A1201" s="3" t="s">
        <v>912</v>
      </c>
      <c r="B1201" s="5">
        <v>0</v>
      </c>
    </row>
    <row r="1202" spans="1:2" ht="14.1" customHeight="1">
      <c r="A1202" s="4" t="s">
        <v>913</v>
      </c>
      <c r="B1202" s="5">
        <v>0</v>
      </c>
    </row>
    <row r="1203" spans="1:2" ht="14.1" customHeight="1">
      <c r="A1203" s="4" t="s">
        <v>914</v>
      </c>
      <c r="B1203" s="5">
        <v>0</v>
      </c>
    </row>
    <row r="1204" spans="1:2" ht="14.1" customHeight="1">
      <c r="A1204" s="4" t="s">
        <v>915</v>
      </c>
      <c r="B1204" s="5">
        <v>0</v>
      </c>
    </row>
    <row r="1205" spans="1:2" ht="14.1" customHeight="1">
      <c r="A1205" s="4" t="s">
        <v>916</v>
      </c>
      <c r="B1205" s="5">
        <v>0</v>
      </c>
    </row>
    <row r="1206" spans="1:2" ht="14.1" customHeight="1">
      <c r="A1206" s="4" t="s">
        <v>917</v>
      </c>
      <c r="B1206" s="5">
        <v>0</v>
      </c>
    </row>
    <row r="1207" spans="1:2" ht="14.1" customHeight="1">
      <c r="A1207" s="3" t="s">
        <v>918</v>
      </c>
      <c r="B1207" s="5">
        <v>0</v>
      </c>
    </row>
    <row r="1208" spans="1:2" ht="14.1" customHeight="1">
      <c r="A1208" s="4" t="s">
        <v>919</v>
      </c>
      <c r="B1208" s="5">
        <v>0</v>
      </c>
    </row>
    <row r="1209" spans="1:2" ht="14.1" customHeight="1">
      <c r="A1209" s="4" t="s">
        <v>920</v>
      </c>
      <c r="B1209" s="5">
        <v>0</v>
      </c>
    </row>
    <row r="1210" spans="1:2" ht="14.1" customHeight="1">
      <c r="A1210" s="3" t="s">
        <v>921</v>
      </c>
      <c r="B1210" s="2">
        <v>0</v>
      </c>
    </row>
    <row r="1211" spans="1:2" ht="14.1" customHeight="1">
      <c r="A1211" s="4" t="s">
        <v>922</v>
      </c>
      <c r="B1211" s="2">
        <v>0</v>
      </c>
    </row>
    <row r="1212" spans="1:2" ht="14.1" customHeight="1">
      <c r="A1212" s="1" t="s">
        <v>923</v>
      </c>
      <c r="B1212" s="5">
        <v>0</v>
      </c>
    </row>
    <row r="1213" spans="1:2" ht="14.1" customHeight="1">
      <c r="A1213" s="3" t="s">
        <v>924</v>
      </c>
      <c r="B1213" s="5">
        <v>0</v>
      </c>
    </row>
    <row r="1214" spans="1:2" ht="14.1" customHeight="1">
      <c r="A1214" s="3" t="s">
        <v>925</v>
      </c>
      <c r="B1214" s="5">
        <v>0</v>
      </c>
    </row>
    <row r="1215" spans="1:2" ht="14.1" customHeight="1">
      <c r="A1215" s="3" t="s">
        <v>926</v>
      </c>
      <c r="B1215" s="5">
        <v>0</v>
      </c>
    </row>
    <row r="1216" spans="1:2" ht="14.1" customHeight="1">
      <c r="A1216" s="3" t="s">
        <v>927</v>
      </c>
      <c r="B1216" s="5">
        <v>0</v>
      </c>
    </row>
    <row r="1217" spans="1:2" ht="14.1" customHeight="1">
      <c r="A1217" s="3" t="s">
        <v>928</v>
      </c>
      <c r="B1217" s="5">
        <v>0</v>
      </c>
    </row>
    <row r="1218" spans="1:2" ht="14.1" customHeight="1">
      <c r="A1218" s="3" t="s">
        <v>658</v>
      </c>
      <c r="B1218" s="5">
        <v>0</v>
      </c>
    </row>
    <row r="1219" spans="1:2" ht="14.1" customHeight="1">
      <c r="A1219" s="3" t="s">
        <v>929</v>
      </c>
      <c r="B1219" s="5">
        <v>0</v>
      </c>
    </row>
    <row r="1220" spans="1:2" ht="14.1" customHeight="1">
      <c r="A1220" s="3" t="s">
        <v>930</v>
      </c>
      <c r="B1220" s="5">
        <v>0</v>
      </c>
    </row>
    <row r="1221" spans="1:2" ht="14.1" customHeight="1">
      <c r="A1221" s="3" t="s">
        <v>931</v>
      </c>
      <c r="B1221" s="5">
        <v>0</v>
      </c>
    </row>
    <row r="1222" spans="1:2" ht="14.1" customHeight="1">
      <c r="A1222" s="1" t="s">
        <v>932</v>
      </c>
      <c r="B1222" s="2">
        <v>203</v>
      </c>
    </row>
    <row r="1223" spans="1:2" ht="14.1" customHeight="1">
      <c r="A1223" s="3" t="s">
        <v>933</v>
      </c>
      <c r="B1223" s="2">
        <v>203</v>
      </c>
    </row>
    <row r="1224" spans="1:2" ht="14.1" customHeight="1">
      <c r="A1224" s="4" t="s">
        <v>3</v>
      </c>
      <c r="B1224" s="2">
        <v>0</v>
      </c>
    </row>
    <row r="1225" spans="1:2" ht="14.1" customHeight="1">
      <c r="A1225" s="4" t="s">
        <v>4</v>
      </c>
      <c r="B1225" s="5">
        <v>0</v>
      </c>
    </row>
    <row r="1226" spans="1:2" ht="14.1" customHeight="1">
      <c r="A1226" s="4" t="s">
        <v>5</v>
      </c>
      <c r="B1226" s="5">
        <v>0</v>
      </c>
    </row>
    <row r="1227" spans="1:2" ht="14.1" customHeight="1">
      <c r="A1227" s="4" t="s">
        <v>934</v>
      </c>
      <c r="B1227" s="5">
        <v>210</v>
      </c>
    </row>
    <row r="1228" spans="1:2" ht="14.1" customHeight="1">
      <c r="A1228" s="4" t="s">
        <v>935</v>
      </c>
      <c r="B1228" s="5">
        <v>0</v>
      </c>
    </row>
    <row r="1229" spans="1:2" ht="14.1" customHeight="1">
      <c r="A1229" s="4" t="s">
        <v>936</v>
      </c>
      <c r="B1229" s="5">
        <v>0</v>
      </c>
    </row>
    <row r="1230" spans="1:2" ht="14.1" customHeight="1">
      <c r="A1230" s="4" t="s">
        <v>937</v>
      </c>
      <c r="B1230" s="5">
        <v>0</v>
      </c>
    </row>
    <row r="1231" spans="1:2" ht="14.1" customHeight="1">
      <c r="A1231" s="4" t="s">
        <v>938</v>
      </c>
      <c r="B1231" s="5">
        <v>0</v>
      </c>
    </row>
    <row r="1232" spans="1:2" ht="14.1" customHeight="1">
      <c r="A1232" s="4" t="s">
        <v>939</v>
      </c>
      <c r="B1232" s="5">
        <v>0</v>
      </c>
    </row>
    <row r="1233" spans="1:2" ht="14.1" customHeight="1">
      <c r="A1233" s="4" t="s">
        <v>940</v>
      </c>
      <c r="B1233" s="5">
        <v>0</v>
      </c>
    </row>
    <row r="1234" spans="1:2" ht="14.1" customHeight="1">
      <c r="A1234" s="4" t="s">
        <v>941</v>
      </c>
      <c r="B1234" s="5">
        <v>-208</v>
      </c>
    </row>
    <row r="1235" spans="1:2" ht="14.1" customHeight="1">
      <c r="A1235" s="4" t="s">
        <v>942</v>
      </c>
      <c r="B1235" s="5">
        <v>0</v>
      </c>
    </row>
    <row r="1236" spans="1:2" ht="14.1" customHeight="1">
      <c r="A1236" s="4" t="s">
        <v>943</v>
      </c>
      <c r="B1236" s="5">
        <v>0</v>
      </c>
    </row>
    <row r="1237" spans="1:2" ht="14.1" customHeight="1">
      <c r="A1237" s="4" t="s">
        <v>944</v>
      </c>
      <c r="B1237" s="5">
        <v>0</v>
      </c>
    </row>
    <row r="1238" spans="1:2" ht="14.1" customHeight="1">
      <c r="A1238" s="4" t="s">
        <v>945</v>
      </c>
      <c r="B1238" s="5">
        <v>0</v>
      </c>
    </row>
    <row r="1239" spans="1:2" ht="14.1" customHeight="1">
      <c r="A1239" s="4" t="s">
        <v>946</v>
      </c>
      <c r="B1239" s="5">
        <v>0</v>
      </c>
    </row>
    <row r="1240" spans="1:2" ht="14.1" customHeight="1">
      <c r="A1240" s="4" t="s">
        <v>947</v>
      </c>
      <c r="B1240" s="5">
        <v>0</v>
      </c>
    </row>
    <row r="1241" spans="1:2" ht="14.1" customHeight="1">
      <c r="A1241" s="4" t="s">
        <v>12</v>
      </c>
      <c r="B1241" s="5">
        <v>0</v>
      </c>
    </row>
    <row r="1242" spans="1:2" ht="14.1" customHeight="1">
      <c r="A1242" s="4" t="s">
        <v>948</v>
      </c>
      <c r="B1242" s="5">
        <v>201</v>
      </c>
    </row>
    <row r="1243" spans="1:2" ht="14.1" customHeight="1">
      <c r="A1243" s="3" t="s">
        <v>949</v>
      </c>
      <c r="B1243" s="5">
        <v>0</v>
      </c>
    </row>
    <row r="1244" spans="1:2" ht="14.1" customHeight="1">
      <c r="A1244" s="4" t="s">
        <v>3</v>
      </c>
      <c r="B1244" s="5">
        <v>0</v>
      </c>
    </row>
    <row r="1245" spans="1:2" ht="14.1" customHeight="1">
      <c r="A1245" s="4" t="s">
        <v>4</v>
      </c>
      <c r="B1245" s="5">
        <v>0</v>
      </c>
    </row>
    <row r="1246" spans="1:2" ht="14.1" customHeight="1">
      <c r="A1246" s="4" t="s">
        <v>5</v>
      </c>
      <c r="B1246" s="5">
        <v>0</v>
      </c>
    </row>
    <row r="1247" spans="1:2" ht="14.1" customHeight="1">
      <c r="A1247" s="4" t="s">
        <v>950</v>
      </c>
      <c r="B1247" s="5">
        <v>0</v>
      </c>
    </row>
    <row r="1248" spans="1:2" ht="14.1" customHeight="1">
      <c r="A1248" s="4" t="s">
        <v>951</v>
      </c>
      <c r="B1248" s="5">
        <v>0</v>
      </c>
    </row>
    <row r="1249" spans="1:2" ht="14.1" customHeight="1">
      <c r="A1249" s="4" t="s">
        <v>952</v>
      </c>
      <c r="B1249" s="5">
        <v>0</v>
      </c>
    </row>
    <row r="1250" spans="1:2" ht="14.1" customHeight="1">
      <c r="A1250" s="4" t="s">
        <v>953</v>
      </c>
      <c r="B1250" s="5">
        <v>0</v>
      </c>
    </row>
    <row r="1251" spans="1:2" ht="14.1" customHeight="1">
      <c r="A1251" s="4" t="s">
        <v>954</v>
      </c>
      <c r="B1251" s="5">
        <v>0</v>
      </c>
    </row>
    <row r="1252" spans="1:2" ht="14.1" customHeight="1">
      <c r="A1252" s="4" t="s">
        <v>955</v>
      </c>
      <c r="B1252" s="5">
        <v>0</v>
      </c>
    </row>
    <row r="1253" spans="1:2" ht="14.1" customHeight="1">
      <c r="A1253" s="4" t="s">
        <v>956</v>
      </c>
      <c r="B1253" s="5">
        <v>0</v>
      </c>
    </row>
    <row r="1254" spans="1:2" ht="14.1" customHeight="1">
      <c r="A1254" s="4" t="s">
        <v>957</v>
      </c>
      <c r="B1254" s="5">
        <v>0</v>
      </c>
    </row>
    <row r="1255" spans="1:2" ht="14.1" customHeight="1">
      <c r="A1255" s="4" t="s">
        <v>958</v>
      </c>
      <c r="B1255" s="5">
        <v>0</v>
      </c>
    </row>
    <row r="1256" spans="1:2" ht="14.1" customHeight="1">
      <c r="A1256" s="4" t="s">
        <v>959</v>
      </c>
      <c r="B1256" s="5">
        <v>0</v>
      </c>
    </row>
    <row r="1257" spans="1:2" ht="14.1" customHeight="1">
      <c r="A1257" s="4" t="s">
        <v>960</v>
      </c>
      <c r="B1257" s="5">
        <v>0</v>
      </c>
    </row>
    <row r="1258" spans="1:2" ht="14.1" customHeight="1">
      <c r="A1258" s="4" t="s">
        <v>961</v>
      </c>
      <c r="B1258" s="5">
        <v>0</v>
      </c>
    </row>
    <row r="1259" spans="1:2" ht="14.1" customHeight="1">
      <c r="A1259" s="4" t="s">
        <v>962</v>
      </c>
      <c r="B1259" s="5">
        <v>0</v>
      </c>
    </row>
    <row r="1260" spans="1:2" ht="14.1" customHeight="1">
      <c r="A1260" s="4" t="s">
        <v>963</v>
      </c>
      <c r="B1260" s="5">
        <v>0</v>
      </c>
    </row>
    <row r="1261" spans="1:2" ht="14.1" customHeight="1">
      <c r="A1261" s="4" t="s">
        <v>12</v>
      </c>
      <c r="B1261" s="5">
        <v>0</v>
      </c>
    </row>
    <row r="1262" spans="1:2" ht="14.1" customHeight="1">
      <c r="A1262" s="4" t="s">
        <v>964</v>
      </c>
      <c r="B1262" s="5">
        <v>0</v>
      </c>
    </row>
    <row r="1263" spans="1:2" ht="14.1" customHeight="1">
      <c r="A1263" s="3" t="s">
        <v>965</v>
      </c>
      <c r="B1263" s="5">
        <v>0</v>
      </c>
    </row>
    <row r="1264" spans="1:2" ht="14.1" customHeight="1">
      <c r="A1264" s="4" t="s">
        <v>3</v>
      </c>
      <c r="B1264" s="5">
        <v>0</v>
      </c>
    </row>
    <row r="1265" spans="1:2" ht="14.1" customHeight="1">
      <c r="A1265" s="4" t="s">
        <v>4</v>
      </c>
      <c r="B1265" s="5">
        <v>0</v>
      </c>
    </row>
    <row r="1266" spans="1:2" ht="14.1" customHeight="1">
      <c r="A1266" s="4" t="s">
        <v>5</v>
      </c>
      <c r="B1266" s="5">
        <v>0</v>
      </c>
    </row>
    <row r="1267" spans="1:2" ht="14.1" customHeight="1">
      <c r="A1267" s="4" t="s">
        <v>966</v>
      </c>
      <c r="B1267" s="5">
        <v>0</v>
      </c>
    </row>
    <row r="1268" spans="1:2" ht="14.1" customHeight="1">
      <c r="A1268" s="4" t="s">
        <v>967</v>
      </c>
      <c r="B1268" s="5">
        <v>0</v>
      </c>
    </row>
    <row r="1269" spans="1:2" ht="14.1" customHeight="1">
      <c r="A1269" s="4" t="s">
        <v>968</v>
      </c>
      <c r="B1269" s="5">
        <v>0</v>
      </c>
    </row>
    <row r="1270" spans="1:2" ht="14.1" customHeight="1">
      <c r="A1270" s="4" t="s">
        <v>12</v>
      </c>
      <c r="B1270" s="5">
        <v>0</v>
      </c>
    </row>
    <row r="1271" spans="1:2" ht="14.1" customHeight="1">
      <c r="A1271" s="4" t="s">
        <v>969</v>
      </c>
      <c r="B1271" s="5">
        <v>0</v>
      </c>
    </row>
    <row r="1272" spans="1:2" ht="14.1" customHeight="1">
      <c r="A1272" s="3" t="s">
        <v>970</v>
      </c>
      <c r="B1272" s="5">
        <v>0</v>
      </c>
    </row>
    <row r="1273" spans="1:2" ht="14.1" customHeight="1">
      <c r="A1273" s="4" t="s">
        <v>3</v>
      </c>
      <c r="B1273" s="5">
        <v>0</v>
      </c>
    </row>
    <row r="1274" spans="1:2" ht="14.1" customHeight="1">
      <c r="A1274" s="4" t="s">
        <v>4</v>
      </c>
      <c r="B1274" s="5">
        <v>0</v>
      </c>
    </row>
    <row r="1275" spans="1:2" ht="14.1" customHeight="1">
      <c r="A1275" s="4" t="s">
        <v>5</v>
      </c>
      <c r="B1275" s="5">
        <v>0</v>
      </c>
    </row>
    <row r="1276" spans="1:2" ht="14.1" customHeight="1">
      <c r="A1276" s="4" t="s">
        <v>971</v>
      </c>
      <c r="B1276" s="5">
        <v>0</v>
      </c>
    </row>
    <row r="1277" spans="1:2" ht="14.1" customHeight="1">
      <c r="A1277" s="4" t="s">
        <v>972</v>
      </c>
      <c r="B1277" s="5">
        <v>0</v>
      </c>
    </row>
    <row r="1278" spans="1:2" ht="14.1" customHeight="1">
      <c r="A1278" s="4" t="s">
        <v>973</v>
      </c>
      <c r="B1278" s="5">
        <v>0</v>
      </c>
    </row>
    <row r="1279" spans="1:2" ht="14.1" customHeight="1">
      <c r="A1279" s="4" t="s">
        <v>974</v>
      </c>
      <c r="B1279" s="5">
        <v>0</v>
      </c>
    </row>
    <row r="1280" spans="1:2" ht="14.1" customHeight="1">
      <c r="A1280" s="4" t="s">
        <v>975</v>
      </c>
      <c r="B1280" s="5">
        <v>0</v>
      </c>
    </row>
    <row r="1281" spans="1:2" ht="14.1" customHeight="1">
      <c r="A1281" s="4" t="s">
        <v>976</v>
      </c>
      <c r="B1281" s="5">
        <v>0</v>
      </c>
    </row>
    <row r="1282" spans="1:2" ht="14.1" customHeight="1">
      <c r="A1282" s="4" t="s">
        <v>977</v>
      </c>
      <c r="B1282" s="5">
        <v>0</v>
      </c>
    </row>
    <row r="1283" spans="1:2" ht="14.1" customHeight="1">
      <c r="A1283" s="4" t="s">
        <v>978</v>
      </c>
      <c r="B1283" s="5">
        <v>0</v>
      </c>
    </row>
    <row r="1284" spans="1:2" ht="14.1" customHeight="1">
      <c r="A1284" s="4" t="s">
        <v>979</v>
      </c>
      <c r="B1284" s="5">
        <v>0</v>
      </c>
    </row>
    <row r="1285" spans="1:2" ht="14.1" customHeight="1">
      <c r="A1285" s="3" t="s">
        <v>980</v>
      </c>
      <c r="B1285" s="5">
        <v>0</v>
      </c>
    </row>
    <row r="1286" spans="1:2" ht="14.1" customHeight="1">
      <c r="A1286" s="4" t="s">
        <v>3</v>
      </c>
      <c r="B1286" s="5">
        <v>0</v>
      </c>
    </row>
    <row r="1287" spans="1:2" ht="14.1" customHeight="1">
      <c r="A1287" s="4" t="s">
        <v>4</v>
      </c>
      <c r="B1287" s="5">
        <v>0</v>
      </c>
    </row>
    <row r="1288" spans="1:2" ht="14.1" customHeight="1">
      <c r="A1288" s="4" t="s">
        <v>5</v>
      </c>
      <c r="B1288" s="5">
        <v>0</v>
      </c>
    </row>
    <row r="1289" spans="1:2" ht="14.1" customHeight="1">
      <c r="A1289" s="4" t="s">
        <v>981</v>
      </c>
      <c r="B1289" s="5">
        <v>0</v>
      </c>
    </row>
    <row r="1290" spans="1:2" ht="14.1" customHeight="1">
      <c r="A1290" s="4" t="s">
        <v>982</v>
      </c>
      <c r="B1290" s="5">
        <v>0</v>
      </c>
    </row>
    <row r="1291" spans="1:2" ht="14.1" customHeight="1">
      <c r="A1291" s="4" t="s">
        <v>983</v>
      </c>
      <c r="B1291" s="5">
        <v>0</v>
      </c>
    </row>
    <row r="1292" spans="1:2" ht="14.1" customHeight="1">
      <c r="A1292" s="4" t="s">
        <v>984</v>
      </c>
      <c r="B1292" s="5">
        <v>0</v>
      </c>
    </row>
    <row r="1293" spans="1:2" ht="14.1" customHeight="1">
      <c r="A1293" s="4" t="s">
        <v>985</v>
      </c>
      <c r="B1293" s="5">
        <v>0</v>
      </c>
    </row>
    <row r="1294" spans="1:2" ht="14.1" customHeight="1">
      <c r="A1294" s="4" t="s">
        <v>986</v>
      </c>
      <c r="B1294" s="5">
        <v>0</v>
      </c>
    </row>
    <row r="1295" spans="1:2" ht="14.1" customHeight="1">
      <c r="A1295" s="4" t="s">
        <v>987</v>
      </c>
      <c r="B1295" s="5">
        <v>0</v>
      </c>
    </row>
    <row r="1296" spans="1:2" ht="14.1" customHeight="1">
      <c r="A1296" s="4" t="s">
        <v>988</v>
      </c>
      <c r="B1296" s="5">
        <v>0</v>
      </c>
    </row>
    <row r="1297" spans="1:2" ht="14.1" customHeight="1">
      <c r="A1297" s="4" t="s">
        <v>989</v>
      </c>
      <c r="B1297" s="5">
        <v>0</v>
      </c>
    </row>
    <row r="1298" spans="1:2" ht="14.1" customHeight="1">
      <c r="A1298" s="4" t="s">
        <v>990</v>
      </c>
      <c r="B1298" s="5">
        <v>0</v>
      </c>
    </row>
    <row r="1299" spans="1:2" ht="14.1" customHeight="1">
      <c r="A1299" s="4" t="s">
        <v>991</v>
      </c>
      <c r="B1299" s="5">
        <v>0</v>
      </c>
    </row>
    <row r="1300" spans="1:2" ht="14.1" customHeight="1">
      <c r="A1300" s="3" t="s">
        <v>992</v>
      </c>
      <c r="B1300" s="5">
        <v>0</v>
      </c>
    </row>
    <row r="1301" spans="1:2" ht="14.1" customHeight="1">
      <c r="A1301" s="6" t="s">
        <v>993</v>
      </c>
      <c r="B1301" s="5">
        <v>0</v>
      </c>
    </row>
    <row r="1302" spans="1:2" ht="14.1" customHeight="1">
      <c r="A1302" s="1" t="s">
        <v>994</v>
      </c>
      <c r="B1302" s="2">
        <v>4292</v>
      </c>
    </row>
    <row r="1303" spans="1:2" ht="14.1" customHeight="1">
      <c r="A1303" s="3" t="s">
        <v>995</v>
      </c>
      <c r="B1303" s="2">
        <v>314</v>
      </c>
    </row>
    <row r="1304" spans="1:2" ht="14.1" customHeight="1">
      <c r="A1304" s="4" t="s">
        <v>996</v>
      </c>
      <c r="B1304" s="2">
        <v>0</v>
      </c>
    </row>
    <row r="1305" spans="1:2" ht="14.1" customHeight="1">
      <c r="A1305" s="4" t="s">
        <v>997</v>
      </c>
      <c r="B1305" s="5">
        <v>0</v>
      </c>
    </row>
    <row r="1306" spans="1:2" ht="14.1" customHeight="1">
      <c r="A1306" s="4" t="s">
        <v>998</v>
      </c>
      <c r="B1306" s="5">
        <v>0</v>
      </c>
    </row>
    <row r="1307" spans="1:2" ht="14.1" customHeight="1">
      <c r="A1307" s="6" t="s">
        <v>999</v>
      </c>
      <c r="B1307" s="5">
        <v>0</v>
      </c>
    </row>
    <row r="1308" spans="1:2" ht="14.1" customHeight="1">
      <c r="A1308" s="4" t="s">
        <v>1000</v>
      </c>
      <c r="B1308" s="5">
        <v>314</v>
      </c>
    </row>
    <row r="1309" spans="1:2" ht="14.1" customHeight="1">
      <c r="A1309" s="4" t="s">
        <v>1001</v>
      </c>
      <c r="B1309" s="2">
        <v>0</v>
      </c>
    </row>
    <row r="1310" spans="1:2" ht="14.1" customHeight="1">
      <c r="A1310" s="4" t="s">
        <v>1002</v>
      </c>
      <c r="B1310" s="5">
        <v>0</v>
      </c>
    </row>
    <row r="1311" spans="1:2" ht="14.1" customHeight="1">
      <c r="A1311" s="4" t="s">
        <v>1003</v>
      </c>
      <c r="B1311" s="5">
        <v>0</v>
      </c>
    </row>
    <row r="1312" spans="1:2" ht="14.1" customHeight="1">
      <c r="A1312" s="3" t="s">
        <v>1004</v>
      </c>
      <c r="B1312" s="2">
        <v>3978</v>
      </c>
    </row>
    <row r="1313" spans="1:2" ht="14.1" customHeight="1">
      <c r="A1313" s="4" t="s">
        <v>1005</v>
      </c>
      <c r="B1313" s="2">
        <v>3503</v>
      </c>
    </row>
    <row r="1314" spans="1:2" ht="14.1" customHeight="1">
      <c r="A1314" s="4" t="s">
        <v>1006</v>
      </c>
      <c r="B1314" s="5">
        <v>0</v>
      </c>
    </row>
    <row r="1315" spans="1:2" ht="14.1" customHeight="1">
      <c r="A1315" s="4" t="s">
        <v>1007</v>
      </c>
      <c r="B1315" s="2">
        <v>475</v>
      </c>
    </row>
    <row r="1316" spans="1:2" ht="14.1" customHeight="1">
      <c r="A1316" s="3" t="s">
        <v>1008</v>
      </c>
      <c r="B1316" s="5">
        <v>0</v>
      </c>
    </row>
    <row r="1317" spans="1:2" ht="14.1" customHeight="1">
      <c r="A1317" s="6" t="s">
        <v>1009</v>
      </c>
      <c r="B1317" s="5">
        <v>0</v>
      </c>
    </row>
    <row r="1318" spans="1:2" ht="14.1" customHeight="1">
      <c r="A1318" s="4" t="s">
        <v>1010</v>
      </c>
      <c r="B1318" s="5">
        <v>0</v>
      </c>
    </row>
    <row r="1319" spans="1:2" ht="14.1" customHeight="1">
      <c r="A1319" s="4" t="s">
        <v>1011</v>
      </c>
      <c r="B1319" s="5">
        <v>0</v>
      </c>
    </row>
    <row r="1320" spans="1:2" ht="14.1" customHeight="1">
      <c r="A1320" s="1" t="s">
        <v>1012</v>
      </c>
      <c r="B1320" s="2">
        <v>610</v>
      </c>
    </row>
    <row r="1321" spans="1:2" ht="14.1" customHeight="1">
      <c r="A1321" s="3" t="s">
        <v>1013</v>
      </c>
      <c r="B1321" s="2">
        <v>610</v>
      </c>
    </row>
    <row r="1322" spans="1:2" ht="14.1" customHeight="1">
      <c r="A1322" s="4" t="s">
        <v>3</v>
      </c>
      <c r="B1322" s="5">
        <v>105</v>
      </c>
    </row>
    <row r="1323" spans="1:2" ht="14.1" customHeight="1">
      <c r="A1323" s="4" t="s">
        <v>4</v>
      </c>
      <c r="B1323" s="5">
        <v>0</v>
      </c>
    </row>
    <row r="1324" spans="1:2" ht="14.1" customHeight="1">
      <c r="A1324" s="4" t="s">
        <v>5</v>
      </c>
      <c r="B1324" s="5">
        <v>0</v>
      </c>
    </row>
    <row r="1325" spans="1:2" ht="14.1" customHeight="1">
      <c r="A1325" s="4" t="s">
        <v>1014</v>
      </c>
      <c r="B1325" s="5">
        <v>0</v>
      </c>
    </row>
    <row r="1326" spans="1:2" ht="14.1" customHeight="1">
      <c r="A1326" s="4" t="s">
        <v>1015</v>
      </c>
      <c r="B1326" s="5">
        <v>0</v>
      </c>
    </row>
    <row r="1327" spans="1:2" ht="14.1" customHeight="1">
      <c r="A1327" s="4" t="s">
        <v>1016</v>
      </c>
      <c r="B1327" s="5">
        <v>0</v>
      </c>
    </row>
    <row r="1328" spans="1:2" ht="14.1" customHeight="1">
      <c r="A1328" s="4" t="s">
        <v>1017</v>
      </c>
      <c r="B1328" s="5">
        <v>0</v>
      </c>
    </row>
    <row r="1329" spans="1:2" ht="14.1" customHeight="1">
      <c r="A1329" s="4" t="s">
        <v>1018</v>
      </c>
      <c r="B1329" s="5">
        <v>0</v>
      </c>
    </row>
    <row r="1330" spans="1:2" ht="14.1" customHeight="1">
      <c r="A1330" s="4" t="s">
        <v>1019</v>
      </c>
      <c r="B1330" s="5">
        <v>0</v>
      </c>
    </row>
    <row r="1331" spans="1:2" ht="14.1" customHeight="1">
      <c r="A1331" s="4" t="s">
        <v>1020</v>
      </c>
      <c r="B1331" s="5">
        <v>0</v>
      </c>
    </row>
    <row r="1332" spans="1:2" ht="14.1" customHeight="1">
      <c r="A1332" s="4" t="s">
        <v>1021</v>
      </c>
      <c r="B1332" s="2">
        <v>470</v>
      </c>
    </row>
    <row r="1333" spans="1:2" ht="14.1" customHeight="1">
      <c r="A1333" s="4" t="s">
        <v>1092</v>
      </c>
      <c r="B1333" s="5">
        <v>0</v>
      </c>
    </row>
    <row r="1334" spans="1:2" ht="14.1" customHeight="1">
      <c r="A1334" s="4" t="s">
        <v>12</v>
      </c>
      <c r="B1334" s="5">
        <v>0</v>
      </c>
    </row>
    <row r="1335" spans="1:2" ht="14.1" customHeight="1">
      <c r="A1335" s="4" t="s">
        <v>1022</v>
      </c>
      <c r="B1335" s="5">
        <v>35</v>
      </c>
    </row>
    <row r="1336" spans="1:2" ht="14.1" customHeight="1">
      <c r="A1336" s="3" t="s">
        <v>1023</v>
      </c>
      <c r="B1336" s="5">
        <v>0</v>
      </c>
    </row>
    <row r="1337" spans="1:2" ht="14.1" customHeight="1">
      <c r="A1337" s="4" t="s">
        <v>3</v>
      </c>
      <c r="B1337" s="5">
        <v>0</v>
      </c>
    </row>
    <row r="1338" spans="1:2" ht="14.1" customHeight="1">
      <c r="A1338" s="4" t="s">
        <v>4</v>
      </c>
      <c r="B1338" s="5">
        <v>0</v>
      </c>
    </row>
    <row r="1339" spans="1:2" ht="14.1" customHeight="1">
      <c r="A1339" s="4" t="s">
        <v>5</v>
      </c>
      <c r="B1339" s="5">
        <v>0</v>
      </c>
    </row>
    <row r="1340" spans="1:2" ht="14.1" customHeight="1">
      <c r="A1340" s="4" t="s">
        <v>1024</v>
      </c>
      <c r="B1340" s="5">
        <v>0</v>
      </c>
    </row>
    <row r="1341" spans="1:2" ht="14.1" customHeight="1">
      <c r="A1341" s="4" t="s">
        <v>1025</v>
      </c>
      <c r="B1341" s="5">
        <v>0</v>
      </c>
    </row>
    <row r="1342" spans="1:2" ht="14.1" customHeight="1">
      <c r="A1342" s="4" t="s">
        <v>1026</v>
      </c>
      <c r="B1342" s="5">
        <v>0</v>
      </c>
    </row>
    <row r="1343" spans="1:2" ht="14.1" customHeight="1">
      <c r="A1343" s="4" t="s">
        <v>1027</v>
      </c>
      <c r="B1343" s="5">
        <v>0</v>
      </c>
    </row>
    <row r="1344" spans="1:2" ht="14.1" customHeight="1">
      <c r="A1344" s="4" t="s">
        <v>1028</v>
      </c>
      <c r="B1344" s="5">
        <v>0</v>
      </c>
    </row>
    <row r="1345" spans="1:2" ht="14.1" customHeight="1">
      <c r="A1345" s="4" t="s">
        <v>1029</v>
      </c>
      <c r="B1345" s="5">
        <v>0</v>
      </c>
    </row>
    <row r="1346" spans="1:2" ht="14.1" customHeight="1">
      <c r="A1346" s="4" t="s">
        <v>1030</v>
      </c>
      <c r="B1346" s="5">
        <v>0</v>
      </c>
    </row>
    <row r="1347" spans="1:2" ht="14.1" customHeight="1">
      <c r="A1347" s="4" t="s">
        <v>1031</v>
      </c>
      <c r="B1347" s="5">
        <v>0</v>
      </c>
    </row>
    <row r="1348" spans="1:2" ht="14.1" customHeight="1">
      <c r="A1348" s="4" t="s">
        <v>12</v>
      </c>
      <c r="B1348" s="5">
        <v>0</v>
      </c>
    </row>
    <row r="1349" spans="1:2" ht="14.1" customHeight="1">
      <c r="A1349" s="4" t="s">
        <v>1032</v>
      </c>
      <c r="B1349" s="5">
        <v>0</v>
      </c>
    </row>
    <row r="1350" spans="1:2" ht="14.1" customHeight="1">
      <c r="A1350" s="3" t="s">
        <v>1033</v>
      </c>
      <c r="B1350" s="5">
        <v>0</v>
      </c>
    </row>
    <row r="1351" spans="1:2" ht="14.1" customHeight="1">
      <c r="A1351" s="4" t="s">
        <v>1034</v>
      </c>
      <c r="B1351" s="5">
        <v>0</v>
      </c>
    </row>
    <row r="1352" spans="1:2" ht="14.1" customHeight="1">
      <c r="A1352" s="4" t="s">
        <v>1035</v>
      </c>
      <c r="B1352" s="5">
        <v>0</v>
      </c>
    </row>
    <row r="1353" spans="1:2" ht="14.1" customHeight="1">
      <c r="A1353" s="4" t="s">
        <v>1036</v>
      </c>
      <c r="B1353" s="5">
        <v>0</v>
      </c>
    </row>
    <row r="1354" spans="1:2" ht="14.1" customHeight="1">
      <c r="A1354" s="4" t="s">
        <v>1037</v>
      </c>
      <c r="B1354" s="5">
        <v>0</v>
      </c>
    </row>
    <row r="1355" spans="1:2" ht="14.1" customHeight="1">
      <c r="A1355" s="4" t="s">
        <v>1038</v>
      </c>
      <c r="B1355" s="5">
        <v>0</v>
      </c>
    </row>
    <row r="1356" spans="1:2" ht="14.1" customHeight="1">
      <c r="A1356" s="3" t="s">
        <v>1039</v>
      </c>
      <c r="B1356" s="5">
        <v>0</v>
      </c>
    </row>
    <row r="1357" spans="1:2" ht="14.1" customHeight="1">
      <c r="A1357" s="4" t="s">
        <v>1040</v>
      </c>
      <c r="B1357" s="5">
        <v>0</v>
      </c>
    </row>
    <row r="1358" spans="1:2" ht="14.1" customHeight="1">
      <c r="A1358" s="4" t="s">
        <v>1041</v>
      </c>
      <c r="B1358" s="5">
        <v>0</v>
      </c>
    </row>
    <row r="1359" spans="1:2" ht="14.1" customHeight="1">
      <c r="A1359" s="4" t="s">
        <v>1042</v>
      </c>
      <c r="B1359" s="5">
        <v>0</v>
      </c>
    </row>
    <row r="1360" spans="1:2" ht="14.1" customHeight="1">
      <c r="A1360" s="4" t="s">
        <v>1043</v>
      </c>
      <c r="B1360" s="5">
        <v>0</v>
      </c>
    </row>
    <row r="1361" spans="1:2" ht="14.1" customHeight="1">
      <c r="A1361" s="4" t="s">
        <v>1044</v>
      </c>
      <c r="B1361" s="5">
        <v>0</v>
      </c>
    </row>
    <row r="1362" spans="1:2" ht="14.1" customHeight="1">
      <c r="A1362" s="3" t="s">
        <v>1045</v>
      </c>
      <c r="B1362" s="5">
        <v>0</v>
      </c>
    </row>
    <row r="1363" spans="1:2" ht="14.1" customHeight="1">
      <c r="A1363" s="4" t="s">
        <v>1046</v>
      </c>
      <c r="B1363" s="5">
        <v>0</v>
      </c>
    </row>
    <row r="1364" spans="1:2" ht="14.1" customHeight="1">
      <c r="A1364" s="4" t="s">
        <v>1047</v>
      </c>
      <c r="B1364" s="5">
        <v>0</v>
      </c>
    </row>
    <row r="1365" spans="1:2" ht="14.1" customHeight="1">
      <c r="A1365" s="4" t="s">
        <v>1048</v>
      </c>
      <c r="B1365" s="5">
        <v>0</v>
      </c>
    </row>
    <row r="1366" spans="1:2" ht="14.1" customHeight="1">
      <c r="A1366" s="4" t="s">
        <v>1049</v>
      </c>
      <c r="B1366" s="5">
        <v>0</v>
      </c>
    </row>
    <row r="1367" spans="1:2" ht="14.1" customHeight="1">
      <c r="A1367" s="4" t="s">
        <v>1050</v>
      </c>
      <c r="B1367" s="5">
        <v>0</v>
      </c>
    </row>
    <row r="1368" spans="1:2" ht="14.1" customHeight="1">
      <c r="A1368" s="4" t="s">
        <v>1051</v>
      </c>
      <c r="B1368" s="5">
        <v>0</v>
      </c>
    </row>
    <row r="1369" spans="1:2" ht="14.1" customHeight="1">
      <c r="A1369" s="4" t="s">
        <v>1052</v>
      </c>
      <c r="B1369" s="5">
        <v>0</v>
      </c>
    </row>
    <row r="1370" spans="1:2" ht="14.1" customHeight="1">
      <c r="A1370" s="4" t="s">
        <v>1053</v>
      </c>
      <c r="B1370" s="5">
        <v>0</v>
      </c>
    </row>
    <row r="1371" spans="1:2" ht="14.1" customHeight="1">
      <c r="A1371" s="4" t="s">
        <v>1054</v>
      </c>
      <c r="B1371" s="5">
        <v>0</v>
      </c>
    </row>
    <row r="1372" spans="1:2" ht="14.1" customHeight="1">
      <c r="A1372" s="4" t="s">
        <v>1055</v>
      </c>
      <c r="B1372" s="5">
        <v>0</v>
      </c>
    </row>
    <row r="1373" spans="1:2" ht="14.1" customHeight="1">
      <c r="A1373" s="4" t="s">
        <v>1056</v>
      </c>
      <c r="B1373" s="5">
        <v>0</v>
      </c>
    </row>
    <row r="1374" spans="1:2" ht="14.1" customHeight="1">
      <c r="A1374" s="1" t="s">
        <v>1057</v>
      </c>
      <c r="B1374" s="2">
        <v>8</v>
      </c>
    </row>
    <row r="1375" spans="1:2" ht="14.1" customHeight="1">
      <c r="A1375" s="3" t="s">
        <v>1058</v>
      </c>
      <c r="B1375" s="2">
        <v>8</v>
      </c>
    </row>
    <row r="1376" spans="1:2" ht="14.1" customHeight="1">
      <c r="A1376" s="4" t="s">
        <v>1059</v>
      </c>
      <c r="B1376" s="2">
        <v>8</v>
      </c>
    </row>
    <row r="1377" spans="1:2" ht="14.1" customHeight="1">
      <c r="A1377" s="1" t="s">
        <v>1060</v>
      </c>
      <c r="B1377" s="2">
        <v>228</v>
      </c>
    </row>
    <row r="1378" spans="1:2" ht="14.1" customHeight="1">
      <c r="A1378" s="3" t="s">
        <v>1061</v>
      </c>
      <c r="B1378" s="5">
        <v>0</v>
      </c>
    </row>
    <row r="1379" spans="1:2" ht="14.1" customHeight="1">
      <c r="A1379" s="3" t="s">
        <v>1062</v>
      </c>
      <c r="B1379" s="5">
        <v>0</v>
      </c>
    </row>
    <row r="1380" spans="1:2" ht="14.1" customHeight="1">
      <c r="A1380" s="4" t="s">
        <v>1063</v>
      </c>
      <c r="B1380" s="5">
        <v>0</v>
      </c>
    </row>
    <row r="1381" spans="1:2" ht="14.1" customHeight="1">
      <c r="A1381" s="4" t="s">
        <v>1064</v>
      </c>
      <c r="B1381" s="5">
        <v>0</v>
      </c>
    </row>
    <row r="1382" spans="1:2" ht="14.1" customHeight="1">
      <c r="A1382" s="4" t="s">
        <v>1065</v>
      </c>
      <c r="B1382" s="5">
        <v>0</v>
      </c>
    </row>
    <row r="1383" spans="1:2" ht="14.1" customHeight="1">
      <c r="A1383" s="4" t="s">
        <v>1066</v>
      </c>
      <c r="B1383" s="5">
        <v>0</v>
      </c>
    </row>
    <row r="1384" spans="1:2" ht="14.1" customHeight="1">
      <c r="A1384" s="3" t="s">
        <v>1067</v>
      </c>
      <c r="B1384" s="2">
        <v>228</v>
      </c>
    </row>
    <row r="1385" spans="1:2" ht="14.1" customHeight="1">
      <c r="A1385" s="4" t="s">
        <v>1068</v>
      </c>
      <c r="B1385" s="2">
        <v>228</v>
      </c>
    </row>
    <row r="1386" spans="1:2" ht="14.1" customHeight="1">
      <c r="A1386" s="8" t="s">
        <v>1069</v>
      </c>
      <c r="B1386" s="5">
        <v>0</v>
      </c>
    </row>
    <row r="1387" spans="1:2" ht="14.1" customHeight="1">
      <c r="A1387" s="8" t="s">
        <v>1070</v>
      </c>
      <c r="B1387" s="5">
        <v>0</v>
      </c>
    </row>
    <row r="1388" spans="1:2" ht="14.1" customHeight="1">
      <c r="A1388" s="4" t="s">
        <v>1071</v>
      </c>
      <c r="B1388" s="5">
        <v>0</v>
      </c>
    </row>
    <row r="1389" spans="1:2" ht="14.1" customHeight="1">
      <c r="A1389" s="1" t="s">
        <v>1072</v>
      </c>
      <c r="B1389" s="5">
        <v>6</v>
      </c>
    </row>
    <row r="1390" spans="1:2" ht="14.1" customHeight="1">
      <c r="A1390" s="3" t="s">
        <v>1073</v>
      </c>
      <c r="B1390" s="5">
        <v>0</v>
      </c>
    </row>
    <row r="1391" spans="1:2" ht="14.1" customHeight="1">
      <c r="A1391" s="3" t="s">
        <v>1074</v>
      </c>
      <c r="B1391" s="5">
        <v>0</v>
      </c>
    </row>
    <row r="1392" spans="1:2" ht="14.1" customHeight="1">
      <c r="A1392" s="3" t="s">
        <v>1075</v>
      </c>
      <c r="B1392" s="5">
        <v>6</v>
      </c>
    </row>
  </sheetData>
  <mergeCells count="2">
    <mergeCell ref="A2:B2"/>
    <mergeCell ref="A3:B3"/>
  </mergeCells>
  <phoneticPr fontId="10" type="noConversion"/>
  <printOptions horizontalCentered="1"/>
  <pageMargins left="0.70866141732283472" right="0.70866141732283472" top="0.74803149606299213" bottom="0.74803149606299213" header="0.31496062992125984" footer="0.31496062992125984"/>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J5" sqref="J5"/>
    </sheetView>
  </sheetViews>
  <sheetFormatPr defaultRowHeight="12.75"/>
  <cols>
    <col min="1" max="1" width="43.1640625" customWidth="1"/>
    <col min="2" max="2" width="53.6640625" customWidth="1"/>
  </cols>
  <sheetData>
    <row r="1" spans="1:9">
      <c r="A1" s="9" t="s">
        <v>2488</v>
      </c>
    </row>
    <row r="2" spans="1:9" ht="65.25" customHeight="1">
      <c r="A2" s="157" t="s">
        <v>2425</v>
      </c>
      <c r="B2" s="158"/>
    </row>
    <row r="3" spans="1:9" ht="15.75" customHeight="1">
      <c r="A3" s="159" t="s">
        <v>1202</v>
      </c>
      <c r="B3" s="159"/>
    </row>
    <row r="4" spans="1:9" ht="23.1" customHeight="1">
      <c r="A4" s="104" t="s">
        <v>2468</v>
      </c>
      <c r="B4" s="18" t="s">
        <v>1076</v>
      </c>
    </row>
    <row r="5" spans="1:9" ht="23.1" customHeight="1">
      <c r="A5" s="33" t="s">
        <v>1194</v>
      </c>
      <c r="B5" s="19">
        <v>45398</v>
      </c>
    </row>
    <row r="6" spans="1:9" ht="23.1" customHeight="1">
      <c r="A6" s="33" t="s">
        <v>1195</v>
      </c>
      <c r="B6" s="19">
        <v>23593</v>
      </c>
    </row>
    <row r="7" spans="1:9" ht="23.1" customHeight="1">
      <c r="A7" s="33" t="s">
        <v>1196</v>
      </c>
      <c r="B7" s="19">
        <v>41394</v>
      </c>
      <c r="I7" s="10"/>
    </row>
    <row r="8" spans="1:9" ht="23.1" customHeight="1">
      <c r="A8" s="33" t="s">
        <v>1197</v>
      </c>
      <c r="B8" s="19">
        <v>1027</v>
      </c>
    </row>
    <row r="9" spans="1:9" ht="23.1" customHeight="1">
      <c r="A9" s="33" t="s">
        <v>1149</v>
      </c>
      <c r="B9" s="19"/>
    </row>
    <row r="10" spans="1:9" ht="23.1" customHeight="1">
      <c r="A10" s="33" t="s">
        <v>1198</v>
      </c>
      <c r="B10" s="19"/>
    </row>
    <row r="11" spans="1:9" ht="23.1" customHeight="1">
      <c r="A11" s="33" t="s">
        <v>1199</v>
      </c>
      <c r="B11" s="19">
        <v>1997</v>
      </c>
    </row>
    <row r="12" spans="1:9" ht="23.1" customHeight="1">
      <c r="A12" s="33" t="s">
        <v>1200</v>
      </c>
      <c r="B12" s="19">
        <v>32819</v>
      </c>
    </row>
    <row r="13" spans="1:9" ht="23.1" customHeight="1">
      <c r="A13" s="33" t="s">
        <v>1201</v>
      </c>
      <c r="B13" s="19">
        <v>4993</v>
      </c>
    </row>
    <row r="14" spans="1:9" ht="23.1" customHeight="1">
      <c r="A14" s="33" t="s">
        <v>1182</v>
      </c>
      <c r="B14" s="19">
        <v>151221</v>
      </c>
    </row>
  </sheetData>
  <mergeCells count="2">
    <mergeCell ref="A2:B2"/>
    <mergeCell ref="A3:B3"/>
  </mergeCells>
  <phoneticPr fontId="10" type="noConversion"/>
  <printOptions horizontalCentered="1"/>
  <pageMargins left="0.70866141732283472" right="0.70866141732283472" top="0.74803149606299213" bottom="0.74803149606299213" header="0.31496062992125984" footer="0.31496062992125984"/>
  <pageSetup paperSize="9"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M16" sqref="M16"/>
    </sheetView>
  </sheetViews>
  <sheetFormatPr defaultRowHeight="12.75"/>
  <cols>
    <col min="1" max="1" width="6.6640625" customWidth="1"/>
    <col min="2" max="2" width="2.83203125" customWidth="1"/>
    <col min="3" max="3" width="27.1640625" customWidth="1"/>
    <col min="4" max="4" width="15.6640625" customWidth="1"/>
    <col min="5" max="5" width="37.83203125" customWidth="1"/>
    <col min="6" max="6" width="17.5" customWidth="1"/>
  </cols>
  <sheetData>
    <row r="1" spans="1:7">
      <c r="A1" s="9" t="s">
        <v>2489</v>
      </c>
    </row>
    <row r="2" spans="1:7" ht="39" customHeight="1">
      <c r="A2" s="160" t="s">
        <v>2426</v>
      </c>
      <c r="B2" s="160"/>
      <c r="C2" s="160"/>
      <c r="D2" s="160"/>
      <c r="E2" s="160"/>
      <c r="F2" s="160"/>
    </row>
    <row r="3" spans="1:7" ht="14.1" customHeight="1">
      <c r="A3" s="161" t="s">
        <v>1093</v>
      </c>
      <c r="B3" s="161"/>
      <c r="C3" s="161"/>
      <c r="D3" s="161"/>
      <c r="E3" s="161"/>
      <c r="F3" s="161"/>
    </row>
    <row r="4" spans="1:7" ht="14.1" customHeight="1">
      <c r="A4" s="169" t="s">
        <v>1094</v>
      </c>
      <c r="B4" s="169"/>
      <c r="C4" s="169"/>
      <c r="D4" s="169"/>
      <c r="E4" s="169" t="s">
        <v>1095</v>
      </c>
      <c r="F4" s="169"/>
    </row>
    <row r="5" spans="1:7" ht="14.1" customHeight="1">
      <c r="A5" s="162" t="s">
        <v>2469</v>
      </c>
      <c r="B5" s="162"/>
      <c r="C5" s="162"/>
      <c r="D5" s="162" t="s">
        <v>1097</v>
      </c>
      <c r="E5" s="162" t="s">
        <v>2470</v>
      </c>
      <c r="F5" s="162" t="s">
        <v>1097</v>
      </c>
    </row>
    <row r="6" spans="1:7" ht="14.1" customHeight="1">
      <c r="A6" s="162"/>
      <c r="B6" s="162"/>
      <c r="C6" s="162"/>
      <c r="D6" s="162"/>
      <c r="E6" s="162"/>
      <c r="F6" s="162"/>
    </row>
    <row r="7" spans="1:7" ht="14.1" customHeight="1">
      <c r="A7" s="167" t="s">
        <v>2434</v>
      </c>
      <c r="B7" s="167"/>
      <c r="C7" s="167"/>
      <c r="D7" s="69"/>
      <c r="E7" s="70" t="s">
        <v>1184</v>
      </c>
      <c r="F7" s="16"/>
      <c r="G7" s="17"/>
    </row>
    <row r="8" spans="1:7" ht="14.1" customHeight="1">
      <c r="A8" s="167" t="s">
        <v>2435</v>
      </c>
      <c r="B8" s="167"/>
      <c r="C8" s="167"/>
      <c r="D8" s="69"/>
      <c r="E8" s="70" t="s">
        <v>1185</v>
      </c>
      <c r="F8" s="77"/>
      <c r="G8" s="17"/>
    </row>
    <row r="9" spans="1:7" ht="14.1" customHeight="1">
      <c r="A9" s="167" t="s">
        <v>2436</v>
      </c>
      <c r="B9" s="167"/>
      <c r="C9" s="167"/>
      <c r="D9" s="71"/>
      <c r="E9" s="70" t="s">
        <v>1186</v>
      </c>
      <c r="F9" s="77"/>
      <c r="G9" s="17"/>
    </row>
    <row r="10" spans="1:7" ht="14.1" customHeight="1">
      <c r="A10" s="167" t="s">
        <v>2437</v>
      </c>
      <c r="B10" s="167"/>
      <c r="C10" s="167"/>
      <c r="D10" s="71"/>
      <c r="E10" s="72" t="s">
        <v>1187</v>
      </c>
      <c r="F10" s="73">
        <v>440</v>
      </c>
      <c r="G10" s="17"/>
    </row>
    <row r="11" spans="1:7" ht="14.1" customHeight="1">
      <c r="A11" s="167" t="s">
        <v>2438</v>
      </c>
      <c r="B11" s="167"/>
      <c r="C11" s="167"/>
      <c r="D11" s="71"/>
      <c r="E11" s="72" t="s">
        <v>1188</v>
      </c>
      <c r="F11" s="74">
        <v>22628</v>
      </c>
      <c r="G11" s="17"/>
    </row>
    <row r="12" spans="1:7" ht="14.1" customHeight="1">
      <c r="A12" s="167" t="s">
        <v>2439</v>
      </c>
      <c r="B12" s="167"/>
      <c r="C12" s="167"/>
      <c r="D12" s="71"/>
      <c r="E12" s="72" t="s">
        <v>1189</v>
      </c>
      <c r="F12" s="74">
        <v>-22</v>
      </c>
      <c r="G12" s="17"/>
    </row>
    <row r="13" spans="1:7" ht="14.1" customHeight="1">
      <c r="A13" s="167" t="s">
        <v>2440</v>
      </c>
      <c r="B13" s="167"/>
      <c r="C13" s="167"/>
      <c r="D13" s="71"/>
      <c r="E13" s="72" t="s">
        <v>1190</v>
      </c>
      <c r="F13" s="73"/>
      <c r="G13" s="17"/>
    </row>
    <row r="14" spans="1:7" ht="14.1" customHeight="1">
      <c r="A14" s="167" t="s">
        <v>2441</v>
      </c>
      <c r="B14" s="167"/>
      <c r="C14" s="167"/>
      <c r="D14" s="71"/>
      <c r="E14" s="72" t="s">
        <v>1191</v>
      </c>
      <c r="F14" s="73"/>
      <c r="G14" s="17"/>
    </row>
    <row r="15" spans="1:7" ht="14.1" customHeight="1">
      <c r="A15" s="167" t="s">
        <v>2442</v>
      </c>
      <c r="B15" s="167"/>
      <c r="C15" s="167"/>
      <c r="D15" s="71"/>
      <c r="E15" s="72" t="s">
        <v>1192</v>
      </c>
      <c r="F15" s="78"/>
      <c r="G15" s="17"/>
    </row>
    <row r="16" spans="1:7" ht="14.1" customHeight="1">
      <c r="A16" s="167" t="s">
        <v>2443</v>
      </c>
      <c r="B16" s="167"/>
      <c r="C16" s="167"/>
      <c r="D16" s="75">
        <v>22614</v>
      </c>
      <c r="E16" s="72" t="s">
        <v>1193</v>
      </c>
      <c r="F16" s="74">
        <v>482</v>
      </c>
      <c r="G16" s="17"/>
    </row>
    <row r="17" spans="1:7" ht="14.1" customHeight="1">
      <c r="A17" s="167" t="s">
        <v>2444</v>
      </c>
      <c r="B17" s="167"/>
      <c r="C17" s="167"/>
      <c r="D17" s="75">
        <v>103</v>
      </c>
      <c r="E17" s="79" t="s">
        <v>2092</v>
      </c>
      <c r="F17" s="74">
        <v>12</v>
      </c>
      <c r="G17" s="17"/>
    </row>
    <row r="18" spans="1:7" ht="14.1" customHeight="1">
      <c r="A18" s="167" t="s">
        <v>2445</v>
      </c>
      <c r="B18" s="167"/>
      <c r="C18" s="167"/>
      <c r="D18" s="71"/>
      <c r="E18" s="79" t="s">
        <v>2093</v>
      </c>
      <c r="F18" s="74">
        <v>3</v>
      </c>
      <c r="G18" s="17"/>
    </row>
    <row r="19" spans="1:7" ht="14.1" customHeight="1">
      <c r="A19" s="167" t="s">
        <v>2446</v>
      </c>
      <c r="B19" s="167"/>
      <c r="C19" s="167"/>
      <c r="D19" s="71"/>
      <c r="E19" s="25"/>
      <c r="F19" s="78"/>
      <c r="G19" s="17"/>
    </row>
    <row r="20" spans="1:7" ht="14.1" customHeight="1">
      <c r="A20" s="167" t="s">
        <v>2447</v>
      </c>
      <c r="B20" s="167"/>
      <c r="C20" s="167"/>
      <c r="D20" s="71"/>
      <c r="E20" s="25"/>
      <c r="F20" s="78"/>
      <c r="G20" s="17"/>
    </row>
    <row r="21" spans="1:7" ht="14.1" customHeight="1">
      <c r="A21" s="167" t="s">
        <v>2448</v>
      </c>
      <c r="B21" s="167"/>
      <c r="C21" s="167"/>
      <c r="D21" s="75"/>
      <c r="E21" s="25"/>
      <c r="F21" s="78"/>
      <c r="G21" s="17"/>
    </row>
    <row r="22" spans="1:7" ht="14.1" customHeight="1">
      <c r="A22" s="167" t="s">
        <v>2449</v>
      </c>
      <c r="B22" s="167"/>
      <c r="C22" s="167"/>
      <c r="D22" s="75">
        <v>249</v>
      </c>
      <c r="E22" s="25"/>
      <c r="F22" s="78"/>
      <c r="G22" s="17"/>
    </row>
    <row r="23" spans="1:7" ht="14.1" customHeight="1">
      <c r="A23" s="167" t="s">
        <v>1078</v>
      </c>
      <c r="B23" s="167"/>
      <c r="C23" s="167"/>
      <c r="D23" s="75"/>
      <c r="E23" s="25"/>
      <c r="F23" s="78"/>
      <c r="G23" s="17"/>
    </row>
    <row r="24" spans="1:7" ht="14.1" customHeight="1">
      <c r="A24" s="167" t="s">
        <v>2450</v>
      </c>
      <c r="B24" s="167"/>
      <c r="C24" s="167"/>
      <c r="D24" s="69"/>
      <c r="E24" s="25"/>
      <c r="F24" s="78"/>
      <c r="G24" s="17"/>
    </row>
    <row r="25" spans="1:7" ht="14.1" customHeight="1">
      <c r="A25" s="167" t="s">
        <v>2451</v>
      </c>
      <c r="B25" s="167"/>
      <c r="C25" s="167"/>
      <c r="D25" s="69"/>
      <c r="E25" s="25"/>
      <c r="F25" s="78"/>
      <c r="G25" s="17"/>
    </row>
    <row r="26" spans="1:7" ht="14.1" customHeight="1">
      <c r="A26" s="167" t="s">
        <v>2094</v>
      </c>
      <c r="B26" s="167"/>
      <c r="C26" s="167"/>
      <c r="D26" s="16"/>
      <c r="E26" s="25"/>
      <c r="F26" s="78"/>
      <c r="G26" s="17"/>
    </row>
    <row r="27" spans="1:7" ht="14.1" customHeight="1">
      <c r="A27" s="168" t="s">
        <v>2095</v>
      </c>
      <c r="B27" s="168"/>
      <c r="C27" s="168"/>
      <c r="D27" s="25"/>
      <c r="E27" s="25"/>
      <c r="F27" s="78"/>
      <c r="G27" s="17"/>
    </row>
    <row r="28" spans="1:7" ht="14.1" customHeight="1">
      <c r="A28" s="168" t="s">
        <v>2096</v>
      </c>
      <c r="B28" s="168"/>
      <c r="C28" s="168"/>
      <c r="D28" s="73"/>
      <c r="E28" s="25"/>
      <c r="F28" s="78"/>
      <c r="G28" s="17"/>
    </row>
    <row r="29" spans="1:7" ht="14.1" customHeight="1">
      <c r="A29" s="163" t="s">
        <v>2452</v>
      </c>
      <c r="B29" s="163"/>
      <c r="C29" s="163"/>
      <c r="D29" s="76">
        <v>22966</v>
      </c>
      <c r="E29" s="80" t="s">
        <v>2453</v>
      </c>
      <c r="F29" s="76">
        <v>23543</v>
      </c>
      <c r="G29" s="17"/>
    </row>
    <row r="30" spans="1:7" ht="14.1" customHeight="1">
      <c r="A30" s="166" t="s">
        <v>1150</v>
      </c>
      <c r="B30" s="166"/>
      <c r="C30" s="166"/>
      <c r="D30" s="74">
        <v>5183</v>
      </c>
      <c r="E30" s="81" t="s">
        <v>1151</v>
      </c>
      <c r="F30" s="74"/>
    </row>
    <row r="31" spans="1:7" ht="14.1" customHeight="1">
      <c r="A31" s="165"/>
      <c r="B31" s="165"/>
      <c r="C31" s="165"/>
      <c r="D31" s="25"/>
      <c r="E31" s="81" t="s">
        <v>1160</v>
      </c>
      <c r="F31" s="74"/>
    </row>
    <row r="32" spans="1:7" ht="14.1" customHeight="1">
      <c r="A32" s="165"/>
      <c r="B32" s="165"/>
      <c r="C32" s="165"/>
      <c r="D32" s="25"/>
      <c r="E32" s="82" t="s">
        <v>2454</v>
      </c>
      <c r="F32" s="74"/>
    </row>
    <row r="33" spans="1:6" ht="14.1" customHeight="1">
      <c r="A33" s="164" t="s">
        <v>2455</v>
      </c>
      <c r="B33" s="164"/>
      <c r="C33" s="164"/>
      <c r="D33" s="74">
        <v>2500</v>
      </c>
      <c r="E33" s="82" t="s">
        <v>2456</v>
      </c>
      <c r="F33" s="78"/>
    </row>
    <row r="34" spans="1:6" ht="14.1" customHeight="1">
      <c r="A34" s="164" t="s">
        <v>2457</v>
      </c>
      <c r="B34" s="164"/>
      <c r="C34" s="164"/>
      <c r="D34" s="74">
        <v>33</v>
      </c>
      <c r="E34" s="82" t="s">
        <v>2458</v>
      </c>
      <c r="F34" s="74">
        <v>276</v>
      </c>
    </row>
    <row r="35" spans="1:6" ht="14.1" customHeight="1">
      <c r="A35" s="164" t="s">
        <v>2459</v>
      </c>
      <c r="B35" s="164"/>
      <c r="C35" s="164"/>
      <c r="D35" s="25"/>
      <c r="E35" s="82" t="s">
        <v>2460</v>
      </c>
      <c r="F35" s="74"/>
    </row>
    <row r="36" spans="1:6" ht="14.1" customHeight="1">
      <c r="A36" s="165"/>
      <c r="B36" s="165"/>
      <c r="C36" s="165"/>
      <c r="D36" s="25"/>
      <c r="E36" s="82" t="s">
        <v>2461</v>
      </c>
      <c r="F36" s="74">
        <v>6863</v>
      </c>
    </row>
    <row r="37" spans="1:6" ht="14.1" customHeight="1">
      <c r="A37" s="163" t="s">
        <v>2462</v>
      </c>
      <c r="B37" s="163"/>
      <c r="C37" s="163"/>
      <c r="D37" s="76">
        <v>30682</v>
      </c>
      <c r="E37" s="80" t="s">
        <v>2463</v>
      </c>
      <c r="F37" s="76">
        <v>30682</v>
      </c>
    </row>
    <row r="38" spans="1:6">
      <c r="A38" s="17"/>
      <c r="B38" s="17"/>
      <c r="C38" s="17"/>
      <c r="D38" s="17"/>
      <c r="E38" s="17"/>
      <c r="F38" s="17"/>
    </row>
  </sheetData>
  <mergeCells count="39">
    <mergeCell ref="A4:D4"/>
    <mergeCell ref="E4:F4"/>
    <mergeCell ref="A5:C6"/>
    <mergeCell ref="E5:E6"/>
    <mergeCell ref="A7:C7"/>
    <mergeCell ref="A11:C11"/>
    <mergeCell ref="A12:C12"/>
    <mergeCell ref="A13:C13"/>
    <mergeCell ref="A8:C8"/>
    <mergeCell ref="A9:C9"/>
    <mergeCell ref="A10:C10"/>
    <mergeCell ref="A17:C17"/>
    <mergeCell ref="A18:C18"/>
    <mergeCell ref="A19:C19"/>
    <mergeCell ref="A14:C14"/>
    <mergeCell ref="A15:C15"/>
    <mergeCell ref="A16:C16"/>
    <mergeCell ref="A23:C23"/>
    <mergeCell ref="A24:C24"/>
    <mergeCell ref="A25:C25"/>
    <mergeCell ref="A20:C20"/>
    <mergeCell ref="A21:C21"/>
    <mergeCell ref="A22:C22"/>
    <mergeCell ref="A2:F2"/>
    <mergeCell ref="A3:F3"/>
    <mergeCell ref="D5:D6"/>
    <mergeCell ref="F5:F6"/>
    <mergeCell ref="A37:C37"/>
    <mergeCell ref="A34:C34"/>
    <mergeCell ref="A35:C35"/>
    <mergeCell ref="A36:C36"/>
    <mergeCell ref="A31:C31"/>
    <mergeCell ref="A32:C32"/>
    <mergeCell ref="A33:C33"/>
    <mergeCell ref="A29:C29"/>
    <mergeCell ref="A30:C30"/>
    <mergeCell ref="A26:C26"/>
    <mergeCell ref="A27:C27"/>
    <mergeCell ref="A28:C28"/>
  </mergeCells>
  <phoneticPr fontId="10" type="noConversion"/>
  <printOptions horizontalCentered="1"/>
  <pageMargins left="0.19685039370078741" right="0.19685039370078741" top="0.39370078740157483" bottom="0.39370078740157483" header="0.31496062992125984" footer="0.31496062992125984"/>
  <pageSetup paperSize="9" orientation="portrait" horizontalDpi="180"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topLeftCell="A46" workbookViewId="0">
      <selection activeCell="G22" sqref="G22"/>
    </sheetView>
  </sheetViews>
  <sheetFormatPr defaultRowHeight="18" customHeight="1"/>
  <cols>
    <col min="1" max="1" width="71.33203125" style="30" customWidth="1"/>
    <col min="2" max="2" width="19" style="30" customWidth="1"/>
    <col min="3" max="16384" width="9.33203125" style="30"/>
  </cols>
  <sheetData>
    <row r="1" spans="1:2" ht="12.75" customHeight="1">
      <c r="A1" s="30" t="s">
        <v>2490</v>
      </c>
    </row>
    <row r="2" spans="1:2" ht="42.75" customHeight="1">
      <c r="A2" s="170" t="s">
        <v>2424</v>
      </c>
      <c r="B2" s="170"/>
    </row>
    <row r="3" spans="1:2" ht="15.75" customHeight="1">
      <c r="A3" s="32"/>
      <c r="B3" s="84" t="s">
        <v>2464</v>
      </c>
    </row>
    <row r="4" spans="1:2" ht="18" customHeight="1">
      <c r="A4" s="83" t="s">
        <v>1335</v>
      </c>
      <c r="B4" s="83" t="s">
        <v>1336</v>
      </c>
    </row>
    <row r="5" spans="1:2" ht="18" customHeight="1">
      <c r="A5" s="26" t="s">
        <v>2324</v>
      </c>
      <c r="B5" s="22">
        <v>22966</v>
      </c>
    </row>
    <row r="6" spans="1:2" ht="18" customHeight="1">
      <c r="A6" s="24" t="s">
        <v>2325</v>
      </c>
      <c r="B6" s="22">
        <v>0</v>
      </c>
    </row>
    <row r="7" spans="1:2" ht="18" customHeight="1">
      <c r="A7" s="24" t="s">
        <v>2326</v>
      </c>
      <c r="B7" s="22">
        <v>0</v>
      </c>
    </row>
    <row r="8" spans="1:2" ht="18" customHeight="1">
      <c r="A8" s="24" t="s">
        <v>2327</v>
      </c>
      <c r="B8" s="22">
        <v>0</v>
      </c>
    </row>
    <row r="9" spans="1:2" ht="18" customHeight="1">
      <c r="A9" s="24" t="s">
        <v>2328</v>
      </c>
      <c r="B9" s="22">
        <v>0</v>
      </c>
    </row>
    <row r="10" spans="1:2" ht="18" customHeight="1">
      <c r="A10" s="24" t="s">
        <v>2329</v>
      </c>
      <c r="B10" s="22">
        <v>0</v>
      </c>
    </row>
    <row r="11" spans="1:2" ht="18" customHeight="1">
      <c r="A11" s="24" t="s">
        <v>2330</v>
      </c>
      <c r="B11" s="22">
        <v>0</v>
      </c>
    </row>
    <row r="12" spans="1:2" ht="18" customHeight="1">
      <c r="A12" s="23" t="s">
        <v>2331</v>
      </c>
      <c r="B12" s="22">
        <v>0</v>
      </c>
    </row>
    <row r="13" spans="1:2" ht="18" customHeight="1">
      <c r="A13" s="23" t="s">
        <v>2332</v>
      </c>
      <c r="B13" s="22">
        <v>0</v>
      </c>
    </row>
    <row r="14" spans="1:2" ht="18" customHeight="1">
      <c r="A14" s="24" t="s">
        <v>2333</v>
      </c>
      <c r="B14" s="22">
        <v>22614</v>
      </c>
    </row>
    <row r="15" spans="1:2" ht="18" customHeight="1">
      <c r="A15" s="23" t="s">
        <v>2334</v>
      </c>
      <c r="B15" s="22">
        <v>22504</v>
      </c>
    </row>
    <row r="16" spans="1:2" ht="18" customHeight="1">
      <c r="A16" s="23" t="s">
        <v>2335</v>
      </c>
      <c r="B16" s="22">
        <v>2150</v>
      </c>
    </row>
    <row r="17" spans="1:2" ht="18" customHeight="1">
      <c r="A17" s="23" t="s">
        <v>2336</v>
      </c>
      <c r="B17" s="22">
        <v>0</v>
      </c>
    </row>
    <row r="18" spans="1:2" ht="18" customHeight="1">
      <c r="A18" s="23" t="s">
        <v>2337</v>
      </c>
      <c r="B18" s="22">
        <v>-2040</v>
      </c>
    </row>
    <row r="19" spans="1:2" ht="18" customHeight="1">
      <c r="A19" s="23" t="s">
        <v>2338</v>
      </c>
      <c r="B19" s="22">
        <v>0</v>
      </c>
    </row>
    <row r="20" spans="1:2" ht="18" customHeight="1">
      <c r="A20" s="24" t="s">
        <v>2339</v>
      </c>
      <c r="B20" s="22">
        <v>0</v>
      </c>
    </row>
    <row r="21" spans="1:2" ht="18" customHeight="1">
      <c r="A21" s="24" t="s">
        <v>2340</v>
      </c>
      <c r="B21" s="22">
        <v>0</v>
      </c>
    </row>
    <row r="22" spans="1:2" ht="18" customHeight="1">
      <c r="A22" s="24" t="s">
        <v>2341</v>
      </c>
      <c r="B22" s="22">
        <v>103</v>
      </c>
    </row>
    <row r="23" spans="1:2" ht="18" customHeight="1">
      <c r="A23" s="24" t="s">
        <v>2342</v>
      </c>
      <c r="B23" s="22">
        <v>0</v>
      </c>
    </row>
    <row r="24" spans="1:2" ht="18" customHeight="1">
      <c r="A24" s="23" t="s">
        <v>2343</v>
      </c>
      <c r="B24" s="22">
        <v>0</v>
      </c>
    </row>
    <row r="25" spans="1:2" ht="18" customHeight="1">
      <c r="A25" s="23" t="s">
        <v>2344</v>
      </c>
      <c r="B25" s="22">
        <v>0</v>
      </c>
    </row>
    <row r="26" spans="1:2" ht="18" customHeight="1">
      <c r="A26" s="24" t="s">
        <v>2345</v>
      </c>
      <c r="B26" s="22">
        <v>0</v>
      </c>
    </row>
    <row r="27" spans="1:2" ht="18" customHeight="1">
      <c r="A27" s="24" t="s">
        <v>2346</v>
      </c>
      <c r="B27" s="22">
        <v>0</v>
      </c>
    </row>
    <row r="28" spans="1:2" ht="18" customHeight="1">
      <c r="A28" s="24" t="s">
        <v>2347</v>
      </c>
      <c r="B28" s="22">
        <v>0</v>
      </c>
    </row>
    <row r="29" spans="1:2" ht="18" customHeight="1">
      <c r="A29" s="24" t="s">
        <v>2348</v>
      </c>
      <c r="B29" s="22">
        <v>0</v>
      </c>
    </row>
    <row r="30" spans="1:2" ht="18" customHeight="1">
      <c r="A30" s="23" t="s">
        <v>2349</v>
      </c>
      <c r="B30" s="22">
        <v>0</v>
      </c>
    </row>
    <row r="31" spans="1:2" ht="18" customHeight="1">
      <c r="A31" s="23" t="s">
        <v>2350</v>
      </c>
      <c r="B31" s="22">
        <v>0</v>
      </c>
    </row>
    <row r="32" spans="1:2" ht="18" customHeight="1">
      <c r="A32" s="24" t="s">
        <v>2351</v>
      </c>
      <c r="B32" s="22">
        <v>0</v>
      </c>
    </row>
    <row r="33" spans="1:2" ht="18" customHeight="1">
      <c r="A33" s="24" t="s">
        <v>2352</v>
      </c>
      <c r="B33" s="22">
        <v>0</v>
      </c>
    </row>
    <row r="34" spans="1:2" ht="18" customHeight="1">
      <c r="A34" s="24" t="s">
        <v>2353</v>
      </c>
      <c r="B34" s="22">
        <v>0</v>
      </c>
    </row>
    <row r="35" spans="1:2" ht="18" customHeight="1">
      <c r="A35" s="23" t="s">
        <v>2354</v>
      </c>
      <c r="B35" s="22">
        <v>0</v>
      </c>
    </row>
    <row r="36" spans="1:2" ht="18" customHeight="1">
      <c r="A36" s="23" t="s">
        <v>2355</v>
      </c>
      <c r="B36" s="22">
        <v>0</v>
      </c>
    </row>
    <row r="37" spans="1:2" ht="18" customHeight="1">
      <c r="A37" s="23" t="s">
        <v>2356</v>
      </c>
      <c r="B37" s="22">
        <v>0</v>
      </c>
    </row>
    <row r="38" spans="1:2" ht="18" customHeight="1">
      <c r="A38" s="24" t="s">
        <v>2357</v>
      </c>
      <c r="B38" s="22">
        <v>0</v>
      </c>
    </row>
    <row r="39" spans="1:2" ht="18" customHeight="1">
      <c r="A39" s="24" t="s">
        <v>2358</v>
      </c>
      <c r="B39" s="22">
        <v>0</v>
      </c>
    </row>
    <row r="40" spans="1:2" ht="18" customHeight="1">
      <c r="A40" s="24" t="s">
        <v>2359</v>
      </c>
      <c r="B40" s="22">
        <v>0</v>
      </c>
    </row>
    <row r="41" spans="1:2" ht="18" customHeight="1">
      <c r="A41" s="24" t="s">
        <v>2360</v>
      </c>
      <c r="B41" s="22">
        <v>0</v>
      </c>
    </row>
    <row r="42" spans="1:2" ht="18" customHeight="1">
      <c r="A42" s="24" t="s">
        <v>2361</v>
      </c>
      <c r="B42" s="22">
        <v>0</v>
      </c>
    </row>
    <row r="43" spans="1:2" ht="18" customHeight="1">
      <c r="A43" s="24" t="s">
        <v>2362</v>
      </c>
      <c r="B43" s="22">
        <v>0</v>
      </c>
    </row>
    <row r="44" spans="1:2" ht="18" customHeight="1">
      <c r="A44" s="24" t="s">
        <v>2363</v>
      </c>
      <c r="B44" s="22">
        <v>0</v>
      </c>
    </row>
    <row r="45" spans="1:2" ht="18" customHeight="1">
      <c r="A45" s="24" t="s">
        <v>2364</v>
      </c>
      <c r="B45" s="22">
        <v>0</v>
      </c>
    </row>
    <row r="46" spans="1:2" ht="18" customHeight="1">
      <c r="A46" s="24" t="s">
        <v>2365</v>
      </c>
      <c r="B46" s="22">
        <v>0</v>
      </c>
    </row>
    <row r="47" spans="1:2" ht="18" customHeight="1">
      <c r="A47" s="23" t="s">
        <v>2366</v>
      </c>
      <c r="B47" s="22">
        <v>0</v>
      </c>
    </row>
    <row r="48" spans="1:2" ht="18" customHeight="1">
      <c r="A48" s="23" t="s">
        <v>2367</v>
      </c>
      <c r="B48" s="22">
        <v>0</v>
      </c>
    </row>
    <row r="49" spans="1:2" ht="18" customHeight="1">
      <c r="A49" s="24" t="s">
        <v>2368</v>
      </c>
      <c r="B49" s="22">
        <v>0</v>
      </c>
    </row>
    <row r="50" spans="1:2" ht="18" customHeight="1">
      <c r="A50" s="24" t="s">
        <v>2369</v>
      </c>
      <c r="B50" s="22">
        <v>0</v>
      </c>
    </row>
    <row r="51" spans="1:2" ht="18" customHeight="1">
      <c r="A51" s="24" t="s">
        <v>2370</v>
      </c>
      <c r="B51" s="22">
        <v>0</v>
      </c>
    </row>
    <row r="52" spans="1:2" ht="18" customHeight="1">
      <c r="A52" s="24" t="s">
        <v>2371</v>
      </c>
      <c r="B52" s="22">
        <v>0</v>
      </c>
    </row>
    <row r="53" spans="1:2" ht="18" customHeight="1">
      <c r="A53" s="23" t="s">
        <v>2372</v>
      </c>
      <c r="B53" s="22">
        <v>0</v>
      </c>
    </row>
    <row r="54" spans="1:2" ht="18" customHeight="1">
      <c r="A54" s="23" t="s">
        <v>2373</v>
      </c>
      <c r="B54" s="22">
        <v>0</v>
      </c>
    </row>
    <row r="55" spans="1:2" ht="18" customHeight="1">
      <c r="A55" s="23" t="s">
        <v>2374</v>
      </c>
      <c r="B55" s="22">
        <v>0</v>
      </c>
    </row>
    <row r="56" spans="1:2" ht="18" customHeight="1">
      <c r="A56" s="23" t="s">
        <v>2375</v>
      </c>
      <c r="B56" s="22">
        <v>0</v>
      </c>
    </row>
    <row r="57" spans="1:2" ht="18" customHeight="1">
      <c r="A57" s="23" t="s">
        <v>2376</v>
      </c>
      <c r="B57" s="22">
        <v>0</v>
      </c>
    </row>
    <row r="58" spans="1:2" ht="18" customHeight="1">
      <c r="A58" s="23" t="s">
        <v>2377</v>
      </c>
      <c r="B58" s="22">
        <v>0</v>
      </c>
    </row>
    <row r="59" spans="1:2" ht="18" customHeight="1">
      <c r="A59" s="23" t="s">
        <v>2378</v>
      </c>
      <c r="B59" s="22">
        <v>0</v>
      </c>
    </row>
    <row r="60" spans="1:2" ht="18" customHeight="1">
      <c r="A60" s="24" t="s">
        <v>2379</v>
      </c>
      <c r="B60" s="22">
        <v>249</v>
      </c>
    </row>
    <row r="61" spans="1:2" ht="18" customHeight="1">
      <c r="A61" s="23" t="s">
        <v>2380</v>
      </c>
      <c r="B61" s="22">
        <v>183</v>
      </c>
    </row>
    <row r="62" spans="1:2" ht="18" customHeight="1">
      <c r="A62" s="23" t="s">
        <v>2381</v>
      </c>
      <c r="B62" s="22">
        <v>66</v>
      </c>
    </row>
    <row r="63" spans="1:2" ht="18" customHeight="1">
      <c r="A63" s="24" t="s">
        <v>2382</v>
      </c>
      <c r="B63" s="22">
        <v>0</v>
      </c>
    </row>
    <row r="64" spans="1:2" ht="18" customHeight="1">
      <c r="A64" s="24" t="s">
        <v>2383</v>
      </c>
      <c r="B64" s="22">
        <v>0</v>
      </c>
    </row>
  </sheetData>
  <mergeCells count="1">
    <mergeCell ref="A2:B2"/>
  </mergeCells>
  <phoneticPr fontId="10" type="noConversion"/>
  <printOptions horizontalCentered="1"/>
  <pageMargins left="0.70866141732283472" right="0.70866141732283472" top="0.74803149606299213" bottom="0.74803149606299213" header="0.31496062992125984" footer="0.31496062992125984"/>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7"/>
  <sheetViews>
    <sheetView workbookViewId="0">
      <selection activeCell="J18" sqref="J18"/>
    </sheetView>
  </sheetViews>
  <sheetFormatPr defaultRowHeight="12.75"/>
  <cols>
    <col min="1" max="1" width="78.83203125" customWidth="1"/>
    <col min="2" max="2" width="17.6640625" customWidth="1"/>
  </cols>
  <sheetData>
    <row r="1" spans="1:12">
      <c r="A1" s="9" t="s">
        <v>2491</v>
      </c>
    </row>
    <row r="2" spans="1:12" ht="39.75" customHeight="1">
      <c r="A2" s="171" t="s">
        <v>2465</v>
      </c>
      <c r="B2" s="171"/>
    </row>
    <row r="3" spans="1:12" ht="18.75" customHeight="1">
      <c r="A3" s="85"/>
      <c r="B3" s="86" t="s">
        <v>2466</v>
      </c>
    </row>
    <row r="4" spans="1:12" ht="22.5">
      <c r="A4" s="26" t="s">
        <v>2323</v>
      </c>
      <c r="B4" s="26" t="s">
        <v>1336</v>
      </c>
      <c r="C4" s="11"/>
      <c r="D4" s="11"/>
      <c r="E4" s="11"/>
    </row>
    <row r="5" spans="1:12" ht="15" customHeight="1">
      <c r="A5" s="26" t="s">
        <v>2098</v>
      </c>
      <c r="B5" s="27">
        <f t="shared" ref="B5" si="0">SUM(B6,B13,B21,B25,B32,B37,B42,B58,B67,B74,B78,B87,B96,B103,B112,B120,B125,B131,B139,B147,B155,B163,B172,B179,B188,B198)+SUM(B207,B211,B217,B218,B219,B228,B243,B244)</f>
        <v>23543</v>
      </c>
      <c r="C5" s="9"/>
      <c r="D5" s="9"/>
      <c r="E5" s="9"/>
    </row>
    <row r="6" spans="1:12" ht="15" customHeight="1">
      <c r="A6" s="24" t="s">
        <v>2099</v>
      </c>
      <c r="B6" s="22">
        <f t="shared" ref="B6" si="1">SUM(B7:B12)</f>
        <v>0</v>
      </c>
      <c r="C6" s="9"/>
      <c r="D6" s="9"/>
      <c r="E6" s="9"/>
    </row>
    <row r="7" spans="1:12" ht="15" customHeight="1">
      <c r="A7" s="23" t="s">
        <v>2100</v>
      </c>
      <c r="B7" s="22">
        <v>0</v>
      </c>
      <c r="C7" s="9"/>
      <c r="D7" s="9"/>
      <c r="E7" s="9"/>
      <c r="L7" s="10"/>
    </row>
    <row r="8" spans="1:12" ht="15" customHeight="1">
      <c r="A8" s="23" t="s">
        <v>2101</v>
      </c>
      <c r="B8" s="22">
        <v>0</v>
      </c>
      <c r="C8" s="9"/>
      <c r="D8" s="9"/>
      <c r="E8" s="9"/>
    </row>
    <row r="9" spans="1:12" ht="15" customHeight="1">
      <c r="A9" s="23" t="s">
        <v>2102</v>
      </c>
      <c r="B9" s="22">
        <v>0</v>
      </c>
      <c r="C9" s="9"/>
      <c r="D9" s="9"/>
      <c r="E9" s="9"/>
    </row>
    <row r="10" spans="1:12" ht="15" customHeight="1">
      <c r="A10" s="23" t="s">
        <v>2103</v>
      </c>
      <c r="B10" s="22">
        <v>0</v>
      </c>
      <c r="C10" s="9"/>
      <c r="D10" s="9"/>
      <c r="E10" s="9"/>
    </row>
    <row r="11" spans="1:12" ht="15" customHeight="1">
      <c r="A11" s="23" t="s">
        <v>2104</v>
      </c>
      <c r="B11" s="22">
        <v>0</v>
      </c>
      <c r="C11" s="9"/>
      <c r="D11" s="9"/>
      <c r="E11" s="9"/>
    </row>
    <row r="12" spans="1:12" ht="15" customHeight="1">
      <c r="A12" s="23" t="s">
        <v>2105</v>
      </c>
      <c r="B12" s="27">
        <v>0</v>
      </c>
      <c r="C12" s="9"/>
      <c r="D12" s="9"/>
      <c r="E12" s="9"/>
    </row>
    <row r="13" spans="1:12" ht="15" customHeight="1">
      <c r="A13" s="24" t="s">
        <v>2106</v>
      </c>
      <c r="B13" s="22">
        <f t="shared" ref="B13" si="2">SUM(B14,B19,B20)</f>
        <v>0</v>
      </c>
      <c r="C13" s="9"/>
      <c r="D13" s="9"/>
      <c r="E13" s="9"/>
    </row>
    <row r="14" spans="1:12" ht="15" customHeight="1">
      <c r="A14" s="24" t="s">
        <v>2107</v>
      </c>
      <c r="B14" s="22">
        <f t="shared" ref="B14" si="3">SUM(B15:B18)</f>
        <v>0</v>
      </c>
      <c r="C14" s="9"/>
      <c r="D14" s="9"/>
      <c r="E14" s="9"/>
    </row>
    <row r="15" spans="1:12" ht="15" customHeight="1">
      <c r="A15" s="23" t="s">
        <v>2108</v>
      </c>
      <c r="B15" s="22">
        <v>0</v>
      </c>
      <c r="C15" s="9"/>
      <c r="D15" s="9"/>
      <c r="E15" s="9"/>
    </row>
    <row r="16" spans="1:12" ht="15" customHeight="1">
      <c r="A16" s="23" t="s">
        <v>2109</v>
      </c>
      <c r="B16" s="22">
        <v>0</v>
      </c>
      <c r="C16" s="9"/>
      <c r="D16" s="9"/>
      <c r="E16" s="9"/>
    </row>
    <row r="17" spans="1:5" ht="15" customHeight="1">
      <c r="A17" s="23" t="s">
        <v>2110</v>
      </c>
      <c r="B17" s="22">
        <v>0</v>
      </c>
      <c r="C17" s="9"/>
      <c r="D17" s="9"/>
      <c r="E17" s="9"/>
    </row>
    <row r="18" spans="1:5" ht="15" customHeight="1">
      <c r="A18" s="23" t="s">
        <v>2111</v>
      </c>
      <c r="B18" s="22">
        <v>0</v>
      </c>
      <c r="C18" s="9"/>
      <c r="D18" s="9"/>
      <c r="E18" s="9"/>
    </row>
    <row r="19" spans="1:5" ht="15" customHeight="1">
      <c r="A19" s="24" t="s">
        <v>2112</v>
      </c>
      <c r="B19" s="22">
        <v>0</v>
      </c>
      <c r="C19" s="9"/>
      <c r="D19" s="9"/>
      <c r="E19" s="9"/>
    </row>
    <row r="20" spans="1:5" ht="15" customHeight="1">
      <c r="A20" s="24" t="s">
        <v>2113</v>
      </c>
      <c r="B20" s="27">
        <v>0</v>
      </c>
      <c r="C20" s="9"/>
      <c r="D20" s="9"/>
      <c r="E20" s="9"/>
    </row>
    <row r="21" spans="1:5" ht="15" customHeight="1">
      <c r="A21" s="24" t="s">
        <v>2114</v>
      </c>
      <c r="B21" s="22">
        <f t="shared" ref="B21" si="4">SUM(B22:B24)</f>
        <v>369</v>
      </c>
      <c r="C21" s="9"/>
      <c r="D21" s="9"/>
      <c r="E21" s="9"/>
    </row>
    <row r="22" spans="1:5" ht="15" customHeight="1">
      <c r="A22" s="23" t="s">
        <v>2115</v>
      </c>
      <c r="B22" s="22">
        <v>-59</v>
      </c>
      <c r="C22" s="9"/>
      <c r="D22" s="9"/>
      <c r="E22" s="9"/>
    </row>
    <row r="23" spans="1:5" ht="15" customHeight="1">
      <c r="A23" s="23" t="s">
        <v>2116</v>
      </c>
      <c r="B23" s="22">
        <v>422</v>
      </c>
      <c r="C23" s="9"/>
      <c r="D23" s="9"/>
      <c r="E23" s="9"/>
    </row>
    <row r="24" spans="1:5" ht="15" customHeight="1">
      <c r="A24" s="23" t="s">
        <v>2117</v>
      </c>
      <c r="B24" s="27">
        <v>6</v>
      </c>
      <c r="C24" s="9"/>
      <c r="D24" s="9"/>
      <c r="E24" s="9"/>
    </row>
    <row r="25" spans="1:5" ht="15" customHeight="1">
      <c r="A25" s="24" t="s">
        <v>2118</v>
      </c>
      <c r="B25" s="22">
        <f t="shared" ref="B25" si="5">SUM(B26,B30,B31)</f>
        <v>71</v>
      </c>
      <c r="C25" s="9"/>
      <c r="D25" s="9"/>
      <c r="E25" s="9"/>
    </row>
    <row r="26" spans="1:5" ht="15" customHeight="1">
      <c r="A26" s="24" t="s">
        <v>2119</v>
      </c>
      <c r="B26" s="22">
        <f t="shared" ref="B26" si="6">SUM(B27:B29)</f>
        <v>71</v>
      </c>
      <c r="C26" s="9"/>
      <c r="D26" s="9"/>
      <c r="E26" s="9"/>
    </row>
    <row r="27" spans="1:5" ht="15" customHeight="1">
      <c r="A27" s="23" t="s">
        <v>2120</v>
      </c>
      <c r="B27" s="22">
        <v>-45</v>
      </c>
      <c r="C27" s="9"/>
      <c r="D27" s="9"/>
      <c r="E27" s="9"/>
    </row>
    <row r="28" spans="1:5" ht="15" customHeight="1">
      <c r="A28" s="23" t="s">
        <v>2121</v>
      </c>
      <c r="B28" s="22">
        <v>78</v>
      </c>
      <c r="C28" s="9"/>
      <c r="D28" s="9"/>
      <c r="E28" s="9"/>
    </row>
    <row r="29" spans="1:5" ht="15" customHeight="1">
      <c r="A29" s="23" t="s">
        <v>2122</v>
      </c>
      <c r="B29" s="22">
        <v>38</v>
      </c>
      <c r="C29" s="9"/>
      <c r="D29" s="9"/>
      <c r="E29" s="9"/>
    </row>
    <row r="30" spans="1:5" ht="15" customHeight="1">
      <c r="A30" s="24" t="s">
        <v>2123</v>
      </c>
      <c r="B30" s="22">
        <v>0</v>
      </c>
      <c r="C30" s="9"/>
      <c r="D30" s="9"/>
      <c r="E30" s="9"/>
    </row>
    <row r="31" spans="1:5" ht="15" customHeight="1">
      <c r="A31" s="24" t="s">
        <v>2124</v>
      </c>
      <c r="B31" s="27">
        <v>0</v>
      </c>
      <c r="C31" s="9"/>
      <c r="D31" s="9"/>
      <c r="E31" s="9"/>
    </row>
    <row r="32" spans="1:5" ht="15" customHeight="1">
      <c r="A32" s="24" t="s">
        <v>2125</v>
      </c>
      <c r="B32" s="22">
        <f t="shared" ref="B32" si="7">SUM(B33:B36)</f>
        <v>0</v>
      </c>
      <c r="C32" s="9"/>
      <c r="D32" s="9"/>
      <c r="E32" s="9"/>
    </row>
    <row r="33" spans="1:5" ht="15" customHeight="1">
      <c r="A33" s="23" t="s">
        <v>2126</v>
      </c>
      <c r="B33" s="22">
        <v>0</v>
      </c>
      <c r="C33" s="9"/>
      <c r="D33" s="9"/>
      <c r="E33" s="9"/>
    </row>
    <row r="34" spans="1:5" ht="15" customHeight="1">
      <c r="A34" s="23" t="s">
        <v>2127</v>
      </c>
      <c r="B34" s="22">
        <v>0</v>
      </c>
      <c r="C34" s="9"/>
      <c r="D34" s="9"/>
      <c r="E34" s="9"/>
    </row>
    <row r="35" spans="1:5" ht="15" customHeight="1">
      <c r="A35" s="23" t="s">
        <v>2128</v>
      </c>
      <c r="B35" s="22">
        <v>0</v>
      </c>
      <c r="C35" s="9"/>
      <c r="D35" s="9"/>
      <c r="E35" s="9"/>
    </row>
    <row r="36" spans="1:5" ht="15" customHeight="1">
      <c r="A36" s="23" t="s">
        <v>2129</v>
      </c>
      <c r="B36" s="27">
        <v>0</v>
      </c>
      <c r="C36" s="9"/>
      <c r="D36" s="9"/>
      <c r="E36" s="9"/>
    </row>
    <row r="37" spans="1:5" ht="15" customHeight="1">
      <c r="A37" s="24" t="s">
        <v>2130</v>
      </c>
      <c r="B37" s="22">
        <f t="shared" ref="B37" si="8">SUM(B38:B41)</f>
        <v>0</v>
      </c>
      <c r="C37" s="9"/>
      <c r="D37" s="9"/>
      <c r="E37" s="9"/>
    </row>
    <row r="38" spans="1:5" ht="15" customHeight="1">
      <c r="A38" s="23" t="s">
        <v>2131</v>
      </c>
      <c r="B38" s="22">
        <v>0</v>
      </c>
      <c r="C38" s="9"/>
      <c r="D38" s="9"/>
      <c r="E38" s="9"/>
    </row>
    <row r="39" spans="1:5" ht="15" customHeight="1">
      <c r="A39" s="23" t="s">
        <v>2132</v>
      </c>
      <c r="B39" s="22">
        <v>0</v>
      </c>
      <c r="C39" s="9"/>
      <c r="D39" s="9"/>
      <c r="E39" s="9"/>
    </row>
    <row r="40" spans="1:5" ht="15" customHeight="1">
      <c r="A40" s="23" t="s">
        <v>2133</v>
      </c>
      <c r="B40" s="22">
        <v>0</v>
      </c>
      <c r="C40" s="9"/>
      <c r="D40" s="9"/>
      <c r="E40" s="9"/>
    </row>
    <row r="41" spans="1:5" ht="15" customHeight="1">
      <c r="A41" s="23" t="s">
        <v>2134</v>
      </c>
      <c r="B41" s="27">
        <v>0</v>
      </c>
      <c r="C41" s="9"/>
      <c r="D41" s="9"/>
      <c r="E41" s="9"/>
    </row>
    <row r="42" spans="1:5" ht="15" customHeight="1">
      <c r="A42" s="24" t="s">
        <v>1174</v>
      </c>
      <c r="B42" s="22">
        <f t="shared" ref="B42" si="9">SUM(B43,B56,B57)</f>
        <v>22106</v>
      </c>
      <c r="C42" s="9"/>
      <c r="D42" s="9"/>
      <c r="E42" s="9"/>
    </row>
    <row r="43" spans="1:5" ht="15" customHeight="1">
      <c r="A43" s="24" t="s">
        <v>2135</v>
      </c>
      <c r="B43" s="22">
        <f t="shared" ref="B43" si="10">SUM(B44:B55)</f>
        <v>22091</v>
      </c>
      <c r="C43" s="9"/>
      <c r="D43" s="9"/>
      <c r="E43" s="9"/>
    </row>
    <row r="44" spans="1:5" ht="15" customHeight="1">
      <c r="A44" s="23" t="s">
        <v>2136</v>
      </c>
      <c r="B44" s="22">
        <v>4606</v>
      </c>
      <c r="C44" s="9"/>
      <c r="D44" s="9"/>
      <c r="E44" s="9"/>
    </row>
    <row r="45" spans="1:5" ht="15" customHeight="1">
      <c r="A45" s="23" t="s">
        <v>2137</v>
      </c>
      <c r="B45" s="22">
        <v>16356</v>
      </c>
      <c r="C45" s="9"/>
      <c r="D45" s="9"/>
      <c r="E45" s="9"/>
    </row>
    <row r="46" spans="1:5" ht="15" customHeight="1">
      <c r="A46" s="23" t="s">
        <v>2138</v>
      </c>
      <c r="B46" s="22">
        <v>2</v>
      </c>
      <c r="C46" s="9"/>
      <c r="D46" s="9"/>
      <c r="E46" s="9"/>
    </row>
    <row r="47" spans="1:5" ht="15" customHeight="1">
      <c r="A47" s="23" t="s">
        <v>2139</v>
      </c>
      <c r="B47" s="22">
        <v>123</v>
      </c>
      <c r="C47" s="9"/>
      <c r="D47" s="9"/>
      <c r="E47" s="9"/>
    </row>
    <row r="48" spans="1:5" ht="15" customHeight="1">
      <c r="A48" s="23" t="s">
        <v>2140</v>
      </c>
      <c r="B48" s="22">
        <v>0</v>
      </c>
      <c r="C48" s="9"/>
      <c r="D48" s="9"/>
      <c r="E48" s="9"/>
    </row>
    <row r="49" spans="1:5" ht="15" customHeight="1">
      <c r="A49" s="23" t="s">
        <v>2141</v>
      </c>
      <c r="B49" s="22">
        <v>19</v>
      </c>
      <c r="C49" s="9"/>
      <c r="D49" s="9"/>
      <c r="E49" s="9"/>
    </row>
    <row r="50" spans="1:5" ht="15" customHeight="1">
      <c r="A50" s="23" t="s">
        <v>2142</v>
      </c>
      <c r="B50" s="22">
        <v>0</v>
      </c>
      <c r="C50" s="9"/>
      <c r="D50" s="9"/>
      <c r="E50" s="9"/>
    </row>
    <row r="51" spans="1:5" ht="15" customHeight="1">
      <c r="A51" s="23" t="s">
        <v>2143</v>
      </c>
      <c r="B51" s="22">
        <v>0</v>
      </c>
      <c r="C51" s="9"/>
      <c r="D51" s="9"/>
      <c r="E51" s="9"/>
    </row>
    <row r="52" spans="1:5" ht="15" customHeight="1">
      <c r="A52" s="23" t="s">
        <v>2144</v>
      </c>
      <c r="B52" s="22">
        <v>0</v>
      </c>
    </row>
    <row r="53" spans="1:5" ht="15" customHeight="1">
      <c r="A53" s="23" t="s">
        <v>2145</v>
      </c>
      <c r="B53" s="22">
        <v>0</v>
      </c>
    </row>
    <row r="54" spans="1:5" ht="15" customHeight="1">
      <c r="A54" s="23" t="s">
        <v>2146</v>
      </c>
      <c r="B54" s="22">
        <v>0</v>
      </c>
    </row>
    <row r="55" spans="1:5" ht="15" customHeight="1">
      <c r="A55" s="23" t="s">
        <v>2147</v>
      </c>
      <c r="B55" s="22">
        <v>985</v>
      </c>
    </row>
    <row r="56" spans="1:5" ht="15" customHeight="1">
      <c r="A56" s="24" t="s">
        <v>2148</v>
      </c>
      <c r="B56" s="22">
        <v>12</v>
      </c>
    </row>
    <row r="57" spans="1:5" ht="15" customHeight="1">
      <c r="A57" s="24" t="s">
        <v>2149</v>
      </c>
      <c r="B57" s="27">
        <v>3</v>
      </c>
    </row>
    <row r="58" spans="1:5" ht="15" customHeight="1">
      <c r="A58" s="24" t="s">
        <v>2150</v>
      </c>
      <c r="B58" s="22">
        <f t="shared" ref="B58" si="11">SUM(B59,B65,B66)</f>
        <v>0</v>
      </c>
    </row>
    <row r="59" spans="1:5" ht="15" customHeight="1">
      <c r="A59" s="24" t="s">
        <v>2151</v>
      </c>
      <c r="B59" s="22">
        <f t="shared" ref="B59" si="12">SUM(B60:B64)</f>
        <v>0</v>
      </c>
    </row>
    <row r="60" spans="1:5" ht="15" customHeight="1">
      <c r="A60" s="23" t="s">
        <v>2152</v>
      </c>
      <c r="B60" s="22">
        <v>0</v>
      </c>
    </row>
    <row r="61" spans="1:5" ht="15" customHeight="1">
      <c r="A61" s="23" t="s">
        <v>2153</v>
      </c>
      <c r="B61" s="22">
        <v>0</v>
      </c>
    </row>
    <row r="62" spans="1:5" ht="15" customHeight="1">
      <c r="A62" s="23" t="s">
        <v>2154</v>
      </c>
      <c r="B62" s="22">
        <v>0</v>
      </c>
    </row>
    <row r="63" spans="1:5" ht="15" customHeight="1">
      <c r="A63" s="23" t="s">
        <v>2155</v>
      </c>
      <c r="B63" s="22">
        <v>0</v>
      </c>
    </row>
    <row r="64" spans="1:5" ht="15" customHeight="1">
      <c r="A64" s="23" t="s">
        <v>2156</v>
      </c>
      <c r="B64" s="22">
        <v>0</v>
      </c>
    </row>
    <row r="65" spans="1:2" ht="15" customHeight="1">
      <c r="A65" s="24" t="s">
        <v>2157</v>
      </c>
      <c r="B65" s="22">
        <v>0</v>
      </c>
    </row>
    <row r="66" spans="1:2" ht="15" customHeight="1">
      <c r="A66" s="24" t="s">
        <v>2158</v>
      </c>
      <c r="B66" s="27">
        <v>0</v>
      </c>
    </row>
    <row r="67" spans="1:2" ht="15" customHeight="1">
      <c r="A67" s="24" t="s">
        <v>2159</v>
      </c>
      <c r="B67" s="22">
        <f t="shared" ref="B67" si="13">SUM(B68,B72,B73)</f>
        <v>0</v>
      </c>
    </row>
    <row r="68" spans="1:2" ht="15" customHeight="1">
      <c r="A68" s="24" t="s">
        <v>2160</v>
      </c>
      <c r="B68" s="22">
        <f t="shared" ref="B68" si="14">SUM(B69:B71)</f>
        <v>0</v>
      </c>
    </row>
    <row r="69" spans="1:2" ht="15" customHeight="1">
      <c r="A69" s="23" t="s">
        <v>2136</v>
      </c>
      <c r="B69" s="22">
        <v>0</v>
      </c>
    </row>
    <row r="70" spans="1:2" ht="15" customHeight="1">
      <c r="A70" s="23" t="s">
        <v>2137</v>
      </c>
      <c r="B70" s="22">
        <v>0</v>
      </c>
    </row>
    <row r="71" spans="1:2" ht="15" customHeight="1">
      <c r="A71" s="23" t="s">
        <v>2161</v>
      </c>
      <c r="B71" s="22">
        <v>0</v>
      </c>
    </row>
    <row r="72" spans="1:2" ht="15" customHeight="1">
      <c r="A72" s="24" t="s">
        <v>2162</v>
      </c>
      <c r="B72" s="22">
        <v>0</v>
      </c>
    </row>
    <row r="73" spans="1:2" ht="15" customHeight="1">
      <c r="A73" s="24" t="s">
        <v>2163</v>
      </c>
      <c r="B73" s="27">
        <v>0</v>
      </c>
    </row>
    <row r="74" spans="1:2" ht="15" customHeight="1">
      <c r="A74" s="24" t="s">
        <v>1175</v>
      </c>
      <c r="B74" s="22">
        <f t="shared" ref="B74" si="15">SUM(B75:B77)</f>
        <v>8</v>
      </c>
    </row>
    <row r="75" spans="1:2" ht="15" customHeight="1">
      <c r="A75" s="24" t="s">
        <v>2164</v>
      </c>
      <c r="B75" s="22">
        <v>8</v>
      </c>
    </row>
    <row r="76" spans="1:2" ht="15" customHeight="1">
      <c r="A76" s="24" t="s">
        <v>2165</v>
      </c>
      <c r="B76" s="22">
        <v>0</v>
      </c>
    </row>
    <row r="77" spans="1:2" ht="15" customHeight="1">
      <c r="A77" s="24" t="s">
        <v>2166</v>
      </c>
      <c r="B77" s="27">
        <v>0</v>
      </c>
    </row>
    <row r="78" spans="1:2" ht="15" customHeight="1">
      <c r="A78" s="24" t="s">
        <v>2167</v>
      </c>
      <c r="B78" s="22">
        <f t="shared" ref="B78" si="16">SUM(B79,B85,B86)</f>
        <v>429</v>
      </c>
    </row>
    <row r="79" spans="1:2" ht="15" customHeight="1">
      <c r="A79" s="24" t="s">
        <v>2168</v>
      </c>
      <c r="B79" s="22">
        <f t="shared" ref="B79" si="17">SUM(B80:B84)</f>
        <v>429</v>
      </c>
    </row>
    <row r="80" spans="1:2" ht="15" customHeight="1">
      <c r="A80" s="23" t="s">
        <v>2169</v>
      </c>
      <c r="B80" s="22">
        <v>0</v>
      </c>
    </row>
    <row r="81" spans="1:2" ht="15" customHeight="1">
      <c r="A81" s="23" t="s">
        <v>2170</v>
      </c>
      <c r="B81" s="22">
        <v>432</v>
      </c>
    </row>
    <row r="82" spans="1:2" ht="15" customHeight="1">
      <c r="A82" s="23" t="s">
        <v>2171</v>
      </c>
      <c r="B82" s="22">
        <v>-3</v>
      </c>
    </row>
    <row r="83" spans="1:2" ht="15" customHeight="1">
      <c r="A83" s="23" t="s">
        <v>2172</v>
      </c>
      <c r="B83" s="22">
        <v>0</v>
      </c>
    </row>
    <row r="84" spans="1:2" ht="15" customHeight="1">
      <c r="A84" s="23" t="s">
        <v>2173</v>
      </c>
      <c r="B84" s="22">
        <v>0</v>
      </c>
    </row>
    <row r="85" spans="1:2" ht="15" customHeight="1">
      <c r="A85" s="24" t="s">
        <v>2174</v>
      </c>
      <c r="B85" s="22">
        <v>0</v>
      </c>
    </row>
    <row r="86" spans="1:2" ht="15" customHeight="1">
      <c r="A86" s="24" t="s">
        <v>2175</v>
      </c>
      <c r="B86" s="27">
        <v>0</v>
      </c>
    </row>
    <row r="87" spans="1:2" ht="15" customHeight="1">
      <c r="A87" s="24" t="s">
        <v>2176</v>
      </c>
      <c r="B87" s="22">
        <f t="shared" ref="B87" si="18">SUM(B88,B94,B95)</f>
        <v>0</v>
      </c>
    </row>
    <row r="88" spans="1:2" ht="15" customHeight="1">
      <c r="A88" s="24" t="s">
        <v>2177</v>
      </c>
      <c r="B88" s="22">
        <f t="shared" ref="B88" si="19">SUM(B89:B93)</f>
        <v>0</v>
      </c>
    </row>
    <row r="89" spans="1:2" ht="15" customHeight="1">
      <c r="A89" s="23" t="s">
        <v>2152</v>
      </c>
      <c r="B89" s="22">
        <v>0</v>
      </c>
    </row>
    <row r="90" spans="1:2" ht="15" customHeight="1">
      <c r="A90" s="23" t="s">
        <v>2153</v>
      </c>
      <c r="B90" s="22">
        <v>0</v>
      </c>
    </row>
    <row r="91" spans="1:2" ht="15" customHeight="1">
      <c r="A91" s="23" t="s">
        <v>2154</v>
      </c>
      <c r="B91" s="22">
        <v>0</v>
      </c>
    </row>
    <row r="92" spans="1:2" ht="15" customHeight="1">
      <c r="A92" s="23" t="s">
        <v>2155</v>
      </c>
      <c r="B92" s="22">
        <v>0</v>
      </c>
    </row>
    <row r="93" spans="1:2" ht="15" customHeight="1">
      <c r="A93" s="23" t="s">
        <v>2178</v>
      </c>
      <c r="B93" s="22">
        <v>0</v>
      </c>
    </row>
    <row r="94" spans="1:2" ht="15" customHeight="1">
      <c r="A94" s="24" t="s">
        <v>2179</v>
      </c>
      <c r="B94" s="22">
        <v>0</v>
      </c>
    </row>
    <row r="95" spans="1:2" ht="15" customHeight="1">
      <c r="A95" s="24" t="s">
        <v>2180</v>
      </c>
      <c r="B95" s="27">
        <v>0</v>
      </c>
    </row>
    <row r="96" spans="1:2" ht="15" customHeight="1">
      <c r="A96" s="24" t="s">
        <v>1176</v>
      </c>
      <c r="B96" s="22">
        <f t="shared" ref="B96" si="20">SUM(B97,B101,B102)</f>
        <v>100</v>
      </c>
    </row>
    <row r="97" spans="1:2" ht="15" customHeight="1">
      <c r="A97" s="24" t="s">
        <v>2181</v>
      </c>
      <c r="B97" s="22">
        <f t="shared" ref="B97" si="21">SUM(B98:B100)</f>
        <v>100</v>
      </c>
    </row>
    <row r="98" spans="1:2" ht="15" customHeight="1">
      <c r="A98" s="23" t="s">
        <v>2182</v>
      </c>
      <c r="B98" s="22">
        <v>100</v>
      </c>
    </row>
    <row r="99" spans="1:2" ht="15" customHeight="1">
      <c r="A99" s="23" t="s">
        <v>2183</v>
      </c>
      <c r="B99" s="22">
        <v>0</v>
      </c>
    </row>
    <row r="100" spans="1:2" ht="15" customHeight="1">
      <c r="A100" s="23" t="s">
        <v>2184</v>
      </c>
      <c r="B100" s="22">
        <v>0</v>
      </c>
    </row>
    <row r="101" spans="1:2" ht="15" customHeight="1">
      <c r="A101" s="24" t="s">
        <v>2185</v>
      </c>
      <c r="B101" s="22">
        <v>0</v>
      </c>
    </row>
    <row r="102" spans="1:2" ht="15" customHeight="1">
      <c r="A102" s="24" t="s">
        <v>2186</v>
      </c>
      <c r="B102" s="27">
        <v>0</v>
      </c>
    </row>
    <row r="103" spans="1:2" ht="15" customHeight="1">
      <c r="A103" s="24" t="s">
        <v>2187</v>
      </c>
      <c r="B103" s="22">
        <f t="shared" ref="B103" si="22">SUM(B104,B110,B111)</f>
        <v>0</v>
      </c>
    </row>
    <row r="104" spans="1:2" ht="15" customHeight="1">
      <c r="A104" s="24" t="s">
        <v>2188</v>
      </c>
      <c r="B104" s="22">
        <f t="shared" ref="B104" si="23">SUM(B105:B109)</f>
        <v>0</v>
      </c>
    </row>
    <row r="105" spans="1:2" ht="15" customHeight="1">
      <c r="A105" s="23" t="s">
        <v>2189</v>
      </c>
      <c r="B105" s="22">
        <v>0</v>
      </c>
    </row>
    <row r="106" spans="1:2" ht="15" customHeight="1">
      <c r="A106" s="23" t="s">
        <v>2190</v>
      </c>
      <c r="B106" s="22">
        <v>0</v>
      </c>
    </row>
    <row r="107" spans="1:2" ht="15" customHeight="1">
      <c r="A107" s="23" t="s">
        <v>2191</v>
      </c>
      <c r="B107" s="22">
        <v>0</v>
      </c>
    </row>
    <row r="108" spans="1:2" ht="15" customHeight="1">
      <c r="A108" s="23" t="s">
        <v>2192</v>
      </c>
      <c r="B108" s="22">
        <v>0</v>
      </c>
    </row>
    <row r="109" spans="1:2" ht="15" customHeight="1">
      <c r="A109" s="23" t="s">
        <v>2193</v>
      </c>
      <c r="B109" s="22">
        <v>0</v>
      </c>
    </row>
    <row r="110" spans="1:2" ht="15" customHeight="1">
      <c r="A110" s="24" t="s">
        <v>2194</v>
      </c>
      <c r="B110" s="22">
        <v>0</v>
      </c>
    </row>
    <row r="111" spans="1:2" ht="15" customHeight="1">
      <c r="A111" s="24" t="s">
        <v>2195</v>
      </c>
      <c r="B111" s="27">
        <v>0</v>
      </c>
    </row>
    <row r="112" spans="1:2" ht="15" customHeight="1">
      <c r="A112" s="24" t="s">
        <v>2196</v>
      </c>
      <c r="B112" s="22">
        <f t="shared" ref="B112" si="24">SUM(B113,B118,B119)</f>
        <v>-22</v>
      </c>
    </row>
    <row r="113" spans="1:2" ht="15" customHeight="1">
      <c r="A113" s="24" t="s">
        <v>2197</v>
      </c>
      <c r="B113" s="22">
        <f t="shared" ref="B113" si="25">SUM(B114:B117)</f>
        <v>-22</v>
      </c>
    </row>
    <row r="114" spans="1:2" ht="15" customHeight="1">
      <c r="A114" s="23" t="s">
        <v>2121</v>
      </c>
      <c r="B114" s="22">
        <v>-22</v>
      </c>
    </row>
    <row r="115" spans="1:2" ht="15" customHeight="1">
      <c r="A115" s="23" t="s">
        <v>2198</v>
      </c>
      <c r="B115" s="22">
        <v>0</v>
      </c>
    </row>
    <row r="116" spans="1:2" ht="15" customHeight="1">
      <c r="A116" s="23" t="s">
        <v>2199</v>
      </c>
      <c r="B116" s="22">
        <v>0</v>
      </c>
    </row>
    <row r="117" spans="1:2" ht="15" customHeight="1">
      <c r="A117" s="23" t="s">
        <v>2200</v>
      </c>
      <c r="B117" s="22">
        <v>0</v>
      </c>
    </row>
    <row r="118" spans="1:2" ht="15" customHeight="1">
      <c r="A118" s="24" t="s">
        <v>2201</v>
      </c>
      <c r="B118" s="22">
        <v>0</v>
      </c>
    </row>
    <row r="119" spans="1:2" ht="15" customHeight="1">
      <c r="A119" s="24" t="s">
        <v>2202</v>
      </c>
      <c r="B119" s="27">
        <v>0</v>
      </c>
    </row>
    <row r="120" spans="1:2" ht="15" customHeight="1">
      <c r="A120" s="24" t="s">
        <v>2203</v>
      </c>
      <c r="B120" s="22">
        <f t="shared" ref="B120" si="26">SUM(B121:B124)</f>
        <v>0</v>
      </c>
    </row>
    <row r="121" spans="1:2" ht="15" customHeight="1">
      <c r="A121" s="23" t="s">
        <v>2116</v>
      </c>
      <c r="B121" s="22">
        <v>0</v>
      </c>
    </row>
    <row r="122" spans="1:2" ht="15" customHeight="1">
      <c r="A122" s="23" t="s">
        <v>2204</v>
      </c>
      <c r="B122" s="22">
        <v>0</v>
      </c>
    </row>
    <row r="123" spans="1:2" ht="15" customHeight="1">
      <c r="A123" s="23" t="s">
        <v>2205</v>
      </c>
      <c r="B123" s="22">
        <v>0</v>
      </c>
    </row>
    <row r="124" spans="1:2" ht="15" customHeight="1">
      <c r="A124" s="23" t="s">
        <v>2206</v>
      </c>
      <c r="B124" s="22">
        <v>0</v>
      </c>
    </row>
    <row r="125" spans="1:2" ht="15" customHeight="1">
      <c r="A125" s="24" t="s">
        <v>2207</v>
      </c>
      <c r="B125" s="22">
        <f t="shared" ref="B125" si="27">SUM(B126,B129,B130)</f>
        <v>0</v>
      </c>
    </row>
    <row r="126" spans="1:2" ht="15" customHeight="1">
      <c r="A126" s="24" t="s">
        <v>2208</v>
      </c>
      <c r="B126" s="22">
        <f t="shared" ref="B126" si="28">SUM(B127:B128)</f>
        <v>0</v>
      </c>
    </row>
    <row r="127" spans="1:2" ht="15" customHeight="1">
      <c r="A127" s="23" t="s">
        <v>2209</v>
      </c>
      <c r="B127" s="22">
        <v>0</v>
      </c>
    </row>
    <row r="128" spans="1:2" ht="15" customHeight="1">
      <c r="A128" s="23" t="s">
        <v>2210</v>
      </c>
      <c r="B128" s="22">
        <v>0</v>
      </c>
    </row>
    <row r="129" spans="1:2" ht="15" customHeight="1">
      <c r="A129" s="24" t="s">
        <v>2211</v>
      </c>
      <c r="B129" s="22">
        <v>0</v>
      </c>
    </row>
    <row r="130" spans="1:2" ht="15" customHeight="1">
      <c r="A130" s="24" t="s">
        <v>2212</v>
      </c>
      <c r="B130" s="27">
        <v>0</v>
      </c>
    </row>
    <row r="131" spans="1:2" ht="15" customHeight="1">
      <c r="A131" s="24" t="s">
        <v>2213</v>
      </c>
      <c r="B131" s="22">
        <f t="shared" ref="B131" si="29">SUM(B132,B137,B138)</f>
        <v>0</v>
      </c>
    </row>
    <row r="132" spans="1:2" ht="15" customHeight="1">
      <c r="A132" s="24" t="s">
        <v>2214</v>
      </c>
      <c r="B132" s="22">
        <f t="shared" ref="B132" si="30">SUM(B133:B136)</f>
        <v>0</v>
      </c>
    </row>
    <row r="133" spans="1:2" ht="15" customHeight="1">
      <c r="A133" s="23" t="s">
        <v>2209</v>
      </c>
      <c r="B133" s="22">
        <v>0</v>
      </c>
    </row>
    <row r="134" spans="1:2" ht="15" customHeight="1">
      <c r="A134" s="23" t="s">
        <v>2215</v>
      </c>
      <c r="B134" s="22">
        <v>0</v>
      </c>
    </row>
    <row r="135" spans="1:2" ht="15" customHeight="1">
      <c r="A135" s="23" t="s">
        <v>2216</v>
      </c>
      <c r="B135" s="22">
        <v>0</v>
      </c>
    </row>
    <row r="136" spans="1:2" ht="15" customHeight="1">
      <c r="A136" s="23" t="s">
        <v>2217</v>
      </c>
      <c r="B136" s="22">
        <v>0</v>
      </c>
    </row>
    <row r="137" spans="1:2" ht="15" customHeight="1">
      <c r="A137" s="24" t="s">
        <v>2218</v>
      </c>
      <c r="B137" s="22">
        <v>0</v>
      </c>
    </row>
    <row r="138" spans="1:2" ht="15" customHeight="1">
      <c r="A138" s="24" t="s">
        <v>2219</v>
      </c>
      <c r="B138" s="27">
        <v>0</v>
      </c>
    </row>
    <row r="139" spans="1:2" ht="15" customHeight="1">
      <c r="A139" s="24" t="s">
        <v>2220</v>
      </c>
      <c r="B139" s="22">
        <f t="shared" ref="B139" si="31">SUM(B140,B145,B146)</f>
        <v>0</v>
      </c>
    </row>
    <row r="140" spans="1:2" ht="15" customHeight="1">
      <c r="A140" s="24" t="s">
        <v>2221</v>
      </c>
      <c r="B140" s="22">
        <f t="shared" ref="B140" si="32">SUM(B141:B144)</f>
        <v>0</v>
      </c>
    </row>
    <row r="141" spans="1:2" ht="15" customHeight="1">
      <c r="A141" s="23" t="s">
        <v>2222</v>
      </c>
      <c r="B141" s="22">
        <v>0</v>
      </c>
    </row>
    <row r="142" spans="1:2" ht="15" customHeight="1">
      <c r="A142" s="23" t="s">
        <v>2223</v>
      </c>
      <c r="B142" s="22">
        <v>0</v>
      </c>
    </row>
    <row r="143" spans="1:2" ht="15" customHeight="1">
      <c r="A143" s="23" t="s">
        <v>2224</v>
      </c>
      <c r="B143" s="22">
        <v>0</v>
      </c>
    </row>
    <row r="144" spans="1:2" ht="15" customHeight="1">
      <c r="A144" s="23" t="s">
        <v>2225</v>
      </c>
      <c r="B144" s="22">
        <v>0</v>
      </c>
    </row>
    <row r="145" spans="1:2" ht="15" customHeight="1">
      <c r="A145" s="24" t="s">
        <v>2226</v>
      </c>
      <c r="B145" s="22">
        <v>0</v>
      </c>
    </row>
    <row r="146" spans="1:2" ht="15" customHeight="1">
      <c r="A146" s="24" t="s">
        <v>2227</v>
      </c>
      <c r="B146" s="27">
        <v>0</v>
      </c>
    </row>
    <row r="147" spans="1:2" ht="15" customHeight="1">
      <c r="A147" s="24" t="s">
        <v>2228</v>
      </c>
      <c r="B147" s="22">
        <f t="shared" ref="B147" si="33">SUM(B148,B153,B154)</f>
        <v>0</v>
      </c>
    </row>
    <row r="148" spans="1:2" ht="15" customHeight="1">
      <c r="A148" s="24" t="s">
        <v>2229</v>
      </c>
      <c r="B148" s="22">
        <f t="shared" ref="B148" si="34">SUM(B149:B152)</f>
        <v>0</v>
      </c>
    </row>
    <row r="149" spans="1:2" ht="15" customHeight="1">
      <c r="A149" s="23" t="s">
        <v>2224</v>
      </c>
      <c r="B149" s="22">
        <v>0</v>
      </c>
    </row>
    <row r="150" spans="1:2" ht="15" customHeight="1">
      <c r="A150" s="23" t="s">
        <v>2230</v>
      </c>
      <c r="B150" s="22">
        <v>0</v>
      </c>
    </row>
    <row r="151" spans="1:2" ht="15" customHeight="1">
      <c r="A151" s="23" t="s">
        <v>2231</v>
      </c>
      <c r="B151" s="22">
        <v>0</v>
      </c>
    </row>
    <row r="152" spans="1:2" ht="15" customHeight="1">
      <c r="A152" s="23" t="s">
        <v>2232</v>
      </c>
      <c r="B152" s="22">
        <v>0</v>
      </c>
    </row>
    <row r="153" spans="1:2" ht="15" customHeight="1">
      <c r="A153" s="24" t="s">
        <v>2233</v>
      </c>
      <c r="B153" s="22">
        <v>0</v>
      </c>
    </row>
    <row r="154" spans="1:2" ht="15" customHeight="1">
      <c r="A154" s="24" t="s">
        <v>2234</v>
      </c>
      <c r="B154" s="27">
        <v>0</v>
      </c>
    </row>
    <row r="155" spans="1:2" ht="15" customHeight="1">
      <c r="A155" s="24" t="s">
        <v>1177</v>
      </c>
      <c r="B155" s="22">
        <f t="shared" ref="B155" si="35">SUM(B156,B161,B162)</f>
        <v>0</v>
      </c>
    </row>
    <row r="156" spans="1:2" ht="15" customHeight="1">
      <c r="A156" s="24" t="s">
        <v>2235</v>
      </c>
      <c r="B156" s="22">
        <f t="shared" ref="B156" si="36">SUM(B157:B160)</f>
        <v>0</v>
      </c>
    </row>
    <row r="157" spans="1:2" ht="15" customHeight="1">
      <c r="A157" s="23" t="s">
        <v>2236</v>
      </c>
      <c r="B157" s="22">
        <v>0</v>
      </c>
    </row>
    <row r="158" spans="1:2" ht="15" customHeight="1">
      <c r="A158" s="23" t="s">
        <v>2237</v>
      </c>
      <c r="B158" s="22">
        <v>0</v>
      </c>
    </row>
    <row r="159" spans="1:2" ht="15" customHeight="1">
      <c r="A159" s="23" t="s">
        <v>2238</v>
      </c>
      <c r="B159" s="22">
        <v>0</v>
      </c>
    </row>
    <row r="160" spans="1:2" ht="15" customHeight="1">
      <c r="A160" s="23" t="s">
        <v>2239</v>
      </c>
      <c r="B160" s="22">
        <v>0</v>
      </c>
    </row>
    <row r="161" spans="1:2" ht="15" customHeight="1">
      <c r="A161" s="24" t="s">
        <v>2240</v>
      </c>
      <c r="B161" s="22">
        <v>0</v>
      </c>
    </row>
    <row r="162" spans="1:2" ht="15" customHeight="1">
      <c r="A162" s="24" t="s">
        <v>2241</v>
      </c>
      <c r="B162" s="27">
        <v>0</v>
      </c>
    </row>
    <row r="163" spans="1:2" ht="15" customHeight="1">
      <c r="A163" s="24" t="s">
        <v>2242</v>
      </c>
      <c r="B163" s="22">
        <f t="shared" ref="B163" si="37">SUM(B164:B171)</f>
        <v>0</v>
      </c>
    </row>
    <row r="164" spans="1:2" ht="15" customHeight="1">
      <c r="A164" s="23" t="s">
        <v>2243</v>
      </c>
      <c r="B164" s="22">
        <v>0</v>
      </c>
    </row>
    <row r="165" spans="1:2" ht="15" customHeight="1">
      <c r="A165" s="23" t="s">
        <v>2244</v>
      </c>
      <c r="B165" s="22">
        <v>0</v>
      </c>
    </row>
    <row r="166" spans="1:2" ht="15" customHeight="1">
      <c r="A166" s="23" t="s">
        <v>2245</v>
      </c>
      <c r="B166" s="22">
        <v>0</v>
      </c>
    </row>
    <row r="167" spans="1:2" ht="15" customHeight="1">
      <c r="A167" s="23" t="s">
        <v>2246</v>
      </c>
      <c r="B167" s="22">
        <v>0</v>
      </c>
    </row>
    <row r="168" spans="1:2" ht="15" customHeight="1">
      <c r="A168" s="23" t="s">
        <v>2247</v>
      </c>
      <c r="B168" s="22">
        <v>0</v>
      </c>
    </row>
    <row r="169" spans="1:2" ht="15" customHeight="1">
      <c r="A169" s="23" t="s">
        <v>2248</v>
      </c>
      <c r="B169" s="22">
        <v>0</v>
      </c>
    </row>
    <row r="170" spans="1:2" ht="15" customHeight="1">
      <c r="A170" s="23" t="s">
        <v>2249</v>
      </c>
      <c r="B170" s="22">
        <v>0</v>
      </c>
    </row>
    <row r="171" spans="1:2" ht="15" customHeight="1">
      <c r="A171" s="23" t="s">
        <v>2250</v>
      </c>
      <c r="B171" s="27">
        <v>0</v>
      </c>
    </row>
    <row r="172" spans="1:2" ht="15" customHeight="1">
      <c r="A172" s="24" t="s">
        <v>2251</v>
      </c>
      <c r="B172" s="22">
        <f t="shared" ref="B172" si="38">SUM(B173:B178)</f>
        <v>0</v>
      </c>
    </row>
    <row r="173" spans="1:2" ht="15" customHeight="1">
      <c r="A173" s="23" t="s">
        <v>2252</v>
      </c>
      <c r="B173" s="22">
        <v>0</v>
      </c>
    </row>
    <row r="174" spans="1:2" ht="15" customHeight="1">
      <c r="A174" s="23" t="s">
        <v>2253</v>
      </c>
      <c r="B174" s="22">
        <v>0</v>
      </c>
    </row>
    <row r="175" spans="1:2" ht="15" customHeight="1">
      <c r="A175" s="23" t="s">
        <v>2254</v>
      </c>
      <c r="B175" s="22">
        <v>0</v>
      </c>
    </row>
    <row r="176" spans="1:2" ht="15" customHeight="1">
      <c r="A176" s="23" t="s">
        <v>2255</v>
      </c>
      <c r="B176" s="22">
        <v>0</v>
      </c>
    </row>
    <row r="177" spans="1:2" ht="15" customHeight="1">
      <c r="A177" s="23" t="s">
        <v>2256</v>
      </c>
      <c r="B177" s="22">
        <v>0</v>
      </c>
    </row>
    <row r="178" spans="1:2" ht="15" customHeight="1">
      <c r="A178" s="23" t="s">
        <v>2257</v>
      </c>
      <c r="B178" s="27">
        <v>0</v>
      </c>
    </row>
    <row r="179" spans="1:2" ht="15" customHeight="1">
      <c r="A179" s="24" t="s">
        <v>2258</v>
      </c>
      <c r="B179" s="22">
        <f t="shared" ref="B179" si="39">SUM(B180:B187)</f>
        <v>0</v>
      </c>
    </row>
    <row r="180" spans="1:2" ht="15" customHeight="1">
      <c r="A180" s="23" t="s">
        <v>2259</v>
      </c>
      <c r="B180" s="22">
        <v>0</v>
      </c>
    </row>
    <row r="181" spans="1:2" ht="15" customHeight="1">
      <c r="A181" s="23" t="s">
        <v>2260</v>
      </c>
      <c r="B181" s="22">
        <v>0</v>
      </c>
    </row>
    <row r="182" spans="1:2" ht="15" customHeight="1">
      <c r="A182" s="23" t="s">
        <v>2261</v>
      </c>
      <c r="B182" s="22">
        <v>0</v>
      </c>
    </row>
    <row r="183" spans="1:2" ht="15" customHeight="1">
      <c r="A183" s="23" t="s">
        <v>2262</v>
      </c>
      <c r="B183" s="22">
        <v>0</v>
      </c>
    </row>
    <row r="184" spans="1:2" ht="15" customHeight="1">
      <c r="A184" s="23" t="s">
        <v>2263</v>
      </c>
      <c r="B184" s="22">
        <v>0</v>
      </c>
    </row>
    <row r="185" spans="1:2" ht="15" customHeight="1">
      <c r="A185" s="23" t="s">
        <v>2264</v>
      </c>
      <c r="B185" s="22">
        <v>0</v>
      </c>
    </row>
    <row r="186" spans="1:2" ht="15" customHeight="1">
      <c r="A186" s="23" t="s">
        <v>2265</v>
      </c>
      <c r="B186" s="22">
        <v>0</v>
      </c>
    </row>
    <row r="187" spans="1:2" ht="15" customHeight="1">
      <c r="A187" s="23" t="s">
        <v>2266</v>
      </c>
      <c r="B187" s="27">
        <v>0</v>
      </c>
    </row>
    <row r="188" spans="1:2" ht="15" customHeight="1">
      <c r="A188" s="24" t="s">
        <v>1178</v>
      </c>
      <c r="B188" s="22">
        <f t="shared" ref="B188" si="40">SUM(B189,B196,B197)</f>
        <v>0</v>
      </c>
    </row>
    <row r="189" spans="1:2" ht="15" customHeight="1">
      <c r="A189" s="24" t="s">
        <v>2267</v>
      </c>
      <c r="B189" s="22">
        <f t="shared" ref="B189" si="41">SUM(B190:B195)</f>
        <v>0</v>
      </c>
    </row>
    <row r="190" spans="1:2" ht="15" customHeight="1">
      <c r="A190" s="23" t="s">
        <v>2268</v>
      </c>
      <c r="B190" s="22">
        <v>0</v>
      </c>
    </row>
    <row r="191" spans="1:2" ht="15" customHeight="1">
      <c r="A191" s="23" t="s">
        <v>2269</v>
      </c>
      <c r="B191" s="22">
        <v>0</v>
      </c>
    </row>
    <row r="192" spans="1:2" ht="15" customHeight="1">
      <c r="A192" s="23" t="s">
        <v>2270</v>
      </c>
      <c r="B192" s="22">
        <v>0</v>
      </c>
    </row>
    <row r="193" spans="1:2" ht="15" customHeight="1">
      <c r="A193" s="23" t="s">
        <v>2271</v>
      </c>
      <c r="B193" s="22">
        <v>0</v>
      </c>
    </row>
    <row r="194" spans="1:2" ht="15" customHeight="1">
      <c r="A194" s="23" t="s">
        <v>2272</v>
      </c>
      <c r="B194" s="22">
        <v>0</v>
      </c>
    </row>
    <row r="195" spans="1:2" ht="15" customHeight="1">
      <c r="A195" s="23" t="s">
        <v>2273</v>
      </c>
      <c r="B195" s="22">
        <v>0</v>
      </c>
    </row>
    <row r="196" spans="1:2" ht="15" customHeight="1">
      <c r="A196" s="24" t="s">
        <v>2274</v>
      </c>
      <c r="B196" s="22">
        <v>0</v>
      </c>
    </row>
    <row r="197" spans="1:2" ht="15" customHeight="1">
      <c r="A197" s="24" t="s">
        <v>2275</v>
      </c>
      <c r="B197" s="27">
        <v>0</v>
      </c>
    </row>
    <row r="198" spans="1:2" ht="15" customHeight="1">
      <c r="A198" s="24" t="s">
        <v>1179</v>
      </c>
      <c r="B198" s="22">
        <f t="shared" ref="B198" si="42">SUM(B199,B205,B206)</f>
        <v>0</v>
      </c>
    </row>
    <row r="199" spans="1:2" ht="15" customHeight="1">
      <c r="A199" s="24" t="s">
        <v>2276</v>
      </c>
      <c r="B199" s="22">
        <f t="shared" ref="B199" si="43">SUM(B200:B204)</f>
        <v>0</v>
      </c>
    </row>
    <row r="200" spans="1:2" ht="15" customHeight="1">
      <c r="A200" s="23" t="s">
        <v>2277</v>
      </c>
      <c r="B200" s="22">
        <v>0</v>
      </c>
    </row>
    <row r="201" spans="1:2" ht="15" customHeight="1">
      <c r="A201" s="23" t="s">
        <v>2278</v>
      </c>
      <c r="B201" s="22">
        <v>0</v>
      </c>
    </row>
    <row r="202" spans="1:2" ht="15" customHeight="1">
      <c r="A202" s="23" t="s">
        <v>2279</v>
      </c>
      <c r="B202" s="22">
        <v>0</v>
      </c>
    </row>
    <row r="203" spans="1:2" ht="15" customHeight="1">
      <c r="A203" s="23" t="s">
        <v>2280</v>
      </c>
      <c r="B203" s="22">
        <v>0</v>
      </c>
    </row>
    <row r="204" spans="1:2" ht="15" customHeight="1">
      <c r="A204" s="23" t="s">
        <v>2281</v>
      </c>
      <c r="B204" s="22">
        <v>0</v>
      </c>
    </row>
    <row r="205" spans="1:2" ht="15" customHeight="1">
      <c r="A205" s="24" t="s">
        <v>2282</v>
      </c>
      <c r="B205" s="22">
        <v>0</v>
      </c>
    </row>
    <row r="206" spans="1:2" ht="15" customHeight="1">
      <c r="A206" s="24" t="s">
        <v>2283</v>
      </c>
      <c r="B206" s="27">
        <v>0</v>
      </c>
    </row>
    <row r="207" spans="1:2" ht="15" customHeight="1">
      <c r="A207" s="24" t="s">
        <v>2284</v>
      </c>
      <c r="B207" s="22">
        <f t="shared" ref="B207" si="44">SUM(B208:B210)</f>
        <v>0</v>
      </c>
    </row>
    <row r="208" spans="1:2" ht="15" customHeight="1">
      <c r="A208" s="23" t="s">
        <v>2285</v>
      </c>
      <c r="B208" s="22">
        <v>0</v>
      </c>
    </row>
    <row r="209" spans="1:2" ht="15" customHeight="1">
      <c r="A209" s="23" t="s">
        <v>2286</v>
      </c>
      <c r="B209" s="22">
        <v>0</v>
      </c>
    </row>
    <row r="210" spans="1:2" ht="15" customHeight="1">
      <c r="A210" s="23" t="s">
        <v>2287</v>
      </c>
      <c r="B210" s="27">
        <v>0</v>
      </c>
    </row>
    <row r="211" spans="1:2" ht="15" customHeight="1">
      <c r="A211" s="24" t="s">
        <v>2288</v>
      </c>
      <c r="B211" s="22">
        <f t="shared" ref="B211" si="45">SUM(B212:B216)</f>
        <v>0</v>
      </c>
    </row>
    <row r="212" spans="1:2" ht="15" customHeight="1">
      <c r="A212" s="23" t="s">
        <v>2289</v>
      </c>
      <c r="B212" s="22">
        <v>0</v>
      </c>
    </row>
    <row r="213" spans="1:2" ht="15" customHeight="1">
      <c r="A213" s="23" t="s">
        <v>2290</v>
      </c>
      <c r="B213" s="22">
        <v>0</v>
      </c>
    </row>
    <row r="214" spans="1:2" ht="15" customHeight="1">
      <c r="A214" s="23" t="s">
        <v>2291</v>
      </c>
      <c r="B214" s="22">
        <v>0</v>
      </c>
    </row>
    <row r="215" spans="1:2" ht="15" customHeight="1">
      <c r="A215" s="23" t="s">
        <v>2292</v>
      </c>
      <c r="B215" s="22">
        <v>0</v>
      </c>
    </row>
    <row r="216" spans="1:2" ht="15" customHeight="1">
      <c r="A216" s="23" t="s">
        <v>2293</v>
      </c>
      <c r="B216" s="27">
        <v>0</v>
      </c>
    </row>
    <row r="217" spans="1:2" ht="15" customHeight="1">
      <c r="A217" s="24" t="s">
        <v>2294</v>
      </c>
      <c r="B217" s="22">
        <v>0</v>
      </c>
    </row>
    <row r="218" spans="1:2" ht="15" customHeight="1">
      <c r="A218" s="24" t="s">
        <v>2295</v>
      </c>
      <c r="B218" s="22">
        <v>0</v>
      </c>
    </row>
    <row r="219" spans="1:2" ht="15" customHeight="1">
      <c r="A219" s="24" t="s">
        <v>1180</v>
      </c>
      <c r="B219" s="22">
        <f t="shared" ref="B219" si="46">SUM(B220:B227)</f>
        <v>0</v>
      </c>
    </row>
    <row r="220" spans="1:2" ht="15" customHeight="1">
      <c r="A220" s="23" t="s">
        <v>2296</v>
      </c>
      <c r="B220" s="22">
        <v>0</v>
      </c>
    </row>
    <row r="221" spans="1:2" ht="15" customHeight="1">
      <c r="A221" s="23" t="s">
        <v>2297</v>
      </c>
      <c r="B221" s="22">
        <v>0</v>
      </c>
    </row>
    <row r="222" spans="1:2" ht="15" customHeight="1">
      <c r="A222" s="23" t="s">
        <v>2298</v>
      </c>
      <c r="B222" s="22">
        <v>0</v>
      </c>
    </row>
    <row r="223" spans="1:2" ht="15" customHeight="1">
      <c r="A223" s="23" t="s">
        <v>2299</v>
      </c>
      <c r="B223" s="22">
        <v>0</v>
      </c>
    </row>
    <row r="224" spans="1:2" ht="15" customHeight="1">
      <c r="A224" s="23" t="s">
        <v>2300</v>
      </c>
      <c r="B224" s="22">
        <v>0</v>
      </c>
    </row>
    <row r="225" spans="1:2" ht="15" customHeight="1">
      <c r="A225" s="23" t="s">
        <v>2301</v>
      </c>
      <c r="B225" s="22">
        <v>0</v>
      </c>
    </row>
    <row r="226" spans="1:2" ht="15" customHeight="1">
      <c r="A226" s="23" t="s">
        <v>2302</v>
      </c>
      <c r="B226" s="22">
        <v>0</v>
      </c>
    </row>
    <row r="227" spans="1:2" ht="15" customHeight="1">
      <c r="A227" s="23" t="s">
        <v>2303</v>
      </c>
      <c r="B227" s="27">
        <v>0</v>
      </c>
    </row>
    <row r="228" spans="1:2" ht="15" customHeight="1">
      <c r="A228" s="24" t="s">
        <v>1181</v>
      </c>
      <c r="B228" s="22">
        <f t="shared" ref="B228" si="47">SUM(B229,B241,B242)</f>
        <v>482</v>
      </c>
    </row>
    <row r="229" spans="1:2" ht="15" customHeight="1">
      <c r="A229" s="28" t="s">
        <v>2304</v>
      </c>
      <c r="B229" s="27">
        <f t="shared" ref="B229" si="48">SUM(B230:B240)</f>
        <v>482</v>
      </c>
    </row>
    <row r="230" spans="1:2" ht="15" customHeight="1">
      <c r="A230" s="29" t="s">
        <v>2305</v>
      </c>
      <c r="B230" s="22">
        <v>0</v>
      </c>
    </row>
    <row r="231" spans="1:2" ht="15" customHeight="1">
      <c r="A231" s="29" t="s">
        <v>2306</v>
      </c>
      <c r="B231" s="22">
        <v>272</v>
      </c>
    </row>
    <row r="232" spans="1:2" ht="15" customHeight="1">
      <c r="A232" s="29" t="s">
        <v>2307</v>
      </c>
      <c r="B232" s="22">
        <v>-102</v>
      </c>
    </row>
    <row r="233" spans="1:2" ht="15" customHeight="1">
      <c r="A233" s="29" t="s">
        <v>2308</v>
      </c>
      <c r="B233" s="22">
        <v>25</v>
      </c>
    </row>
    <row r="234" spans="1:2" ht="15" customHeight="1">
      <c r="A234" s="29" t="s">
        <v>2309</v>
      </c>
      <c r="B234" s="22">
        <v>0</v>
      </c>
    </row>
    <row r="235" spans="1:2" ht="15" customHeight="1">
      <c r="A235" s="29" t="s">
        <v>2310</v>
      </c>
      <c r="B235" s="22">
        <v>131</v>
      </c>
    </row>
    <row r="236" spans="1:2" ht="15" customHeight="1">
      <c r="A236" s="29" t="s">
        <v>2311</v>
      </c>
      <c r="B236" s="22">
        <v>19</v>
      </c>
    </row>
    <row r="237" spans="1:2" ht="15" customHeight="1">
      <c r="A237" s="29" t="s">
        <v>2312</v>
      </c>
      <c r="B237" s="22">
        <v>0</v>
      </c>
    </row>
    <row r="238" spans="1:2" ht="15" customHeight="1">
      <c r="A238" s="29" t="s">
        <v>2313</v>
      </c>
      <c r="B238" s="22">
        <v>0</v>
      </c>
    </row>
    <row r="239" spans="1:2" ht="15" customHeight="1">
      <c r="A239" s="29" t="s">
        <v>2314</v>
      </c>
      <c r="B239" s="22">
        <v>39</v>
      </c>
    </row>
    <row r="240" spans="1:2" ht="15" customHeight="1">
      <c r="A240" s="29" t="s">
        <v>2315</v>
      </c>
      <c r="B240" s="22">
        <v>98</v>
      </c>
    </row>
    <row r="241" spans="1:2" ht="15" customHeight="1">
      <c r="A241" s="28" t="s">
        <v>2316</v>
      </c>
      <c r="B241" s="22">
        <v>0</v>
      </c>
    </row>
    <row r="242" spans="1:2" ht="15" customHeight="1">
      <c r="A242" s="28" t="s">
        <v>2317</v>
      </c>
      <c r="B242" s="27">
        <v>0</v>
      </c>
    </row>
    <row r="243" spans="1:2" ht="15" customHeight="1">
      <c r="A243" s="28" t="s">
        <v>2318</v>
      </c>
      <c r="B243" s="22">
        <v>0</v>
      </c>
    </row>
    <row r="244" spans="1:2" ht="15" customHeight="1">
      <c r="A244" s="28" t="s">
        <v>2319</v>
      </c>
      <c r="B244" s="22">
        <f t="shared" ref="B244" si="49">SUM(B245:B247)</f>
        <v>0</v>
      </c>
    </row>
    <row r="245" spans="1:2" ht="15" customHeight="1">
      <c r="A245" s="24" t="s">
        <v>2320</v>
      </c>
      <c r="B245" s="22">
        <v>0</v>
      </c>
    </row>
    <row r="246" spans="1:2" ht="15" customHeight="1">
      <c r="A246" s="24" t="s">
        <v>2321</v>
      </c>
      <c r="B246" s="22">
        <v>0</v>
      </c>
    </row>
    <row r="247" spans="1:2" ht="15" customHeight="1">
      <c r="A247" s="24" t="s">
        <v>2322</v>
      </c>
      <c r="B247" s="22">
        <v>0</v>
      </c>
    </row>
  </sheetData>
  <mergeCells count="1">
    <mergeCell ref="A2:B2"/>
  </mergeCells>
  <phoneticPr fontId="10" type="noConversion"/>
  <printOptions horizontalCentered="1"/>
  <pageMargins left="0.70866141732283472" right="0.70866141732283472" top="0.39370078740157483" bottom="0.39370078740157483" header="0.31496062992125984" footer="0.31496062992125984"/>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一般公共预算收支总表</vt:lpstr>
      <vt:lpstr>一般公共预算转移性收支</vt:lpstr>
      <vt:lpstr>一般公共预算收入</vt:lpstr>
      <vt:lpstr>一般公共预算支出</vt:lpstr>
      <vt:lpstr>一般公共预算支出决算表（按经济分类）</vt:lpstr>
      <vt:lpstr>政府性基金决算收支总表</vt:lpstr>
      <vt:lpstr>政府性基金收入</vt:lpstr>
      <vt:lpstr>政府性基金支出</vt:lpstr>
      <vt:lpstr>国有资本经营收支总表</vt:lpstr>
      <vt:lpstr>国有资本经营收支明细表</vt:lpstr>
      <vt:lpstr>社会保险基金收支</vt:lpstr>
      <vt:lpstr>地方政府债务余额</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dc:creator>
  <cp:lastModifiedBy>陈慕蓝</cp:lastModifiedBy>
  <cp:lastPrinted>2017-09-18T08:58:22Z</cp:lastPrinted>
  <dcterms:created xsi:type="dcterms:W3CDTF">2017-09-13T08:21:48Z</dcterms:created>
  <dcterms:modified xsi:type="dcterms:W3CDTF">2017-09-18T09:28:57Z</dcterms:modified>
</cp:coreProperties>
</file>